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Maria Fernanda\Desktop\PROCESOS\VACTOR\DOCUMENTOS PREVIOS\"/>
    </mc:Choice>
  </mc:AlternateContent>
  <xr:revisionPtr revIDLastSave="0" documentId="13_ncr:1_{898697A2-D467-4434-BCF9-034FC552D6D0}" xr6:coauthVersionLast="47" xr6:coauthVersionMax="47" xr10:uidLastSave="{00000000-0000-0000-0000-000000000000}"/>
  <bookViews>
    <workbookView xWindow="-120" yWindow="-120" windowWidth="20730" windowHeight="11160" xr2:uid="{37DFB401-1600-48C5-8921-36FB527A561B}"/>
  </bookViews>
  <sheets>
    <sheet name="ESTUDIO DE MERCADO" sheetId="2" r:id="rId1"/>
  </sheets>
  <externalReferences>
    <externalReference r:id="rId2"/>
  </externalReferences>
  <definedNames>
    <definedName name="\X">[0]!ERR</definedName>
    <definedName name="\Z">[0]!ERR</definedName>
    <definedName name="__FS01">[0]!ERR</definedName>
    <definedName name="_FS01">[0]!ERR</definedName>
    <definedName name="a">[0]!ERR</definedName>
    <definedName name="AAA">[0]!ERR</definedName>
    <definedName name="ACADE">[0]!ERR</definedName>
    <definedName name="BASE">#REF!</definedName>
    <definedName name="COSTODIRECTO">#REF!</definedName>
    <definedName name="CUAL">[0]!ERR</definedName>
    <definedName name="dd">[0]!ERR</definedName>
    <definedName name="DFGFHG">[0]!ERR</definedName>
    <definedName name="ES">[0]!ERR</definedName>
    <definedName name="ff">[0]!ERR</definedName>
    <definedName name="FINANCIACION">[0]!ERR</definedName>
    <definedName name="GGG">[0]!ERR</definedName>
    <definedName name="inf">#REF!</definedName>
    <definedName name="JOHNNY">[0]!ERR</definedName>
    <definedName name="LOGO">[0]!ERR</definedName>
    <definedName name="NO">[0]!ERR</definedName>
    <definedName name="programainv">[0]!ERR</definedName>
    <definedName name="Q">[0]!ERR</definedName>
    <definedName name="REICIO">[0]!ERR</definedName>
    <definedName name="reinicio">[0]!ERR</definedName>
    <definedName name="rr">[0]!ERR</definedName>
    <definedName name="S">[0]!ERR</definedName>
    <definedName name="SERO">[0]!ERR</definedName>
    <definedName name="SHARED_FORMULA_0">#N/A</definedName>
    <definedName name="SHARED_FORMULA_1">#N/A</definedName>
    <definedName name="SHARED_FORMULA_2">#N/A</definedName>
    <definedName name="SHARED_FORMULA_3">#N/A</definedName>
    <definedName name="SHARED_FORMULA_4">#N/A</definedName>
    <definedName name="SHARED_FORMULA_5">#N/A</definedName>
    <definedName name="SHARED_FORMULA_6">#N/A</definedName>
    <definedName name="SI">[0]!ERR</definedName>
    <definedName name="SISISIS">[0]!ERR</definedName>
    <definedName name="TARIFAS">[1]TARIFAS!$A$1:$F$52</definedName>
    <definedName name="W">[0]!ERR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8" i="2" l="1"/>
  <c r="L10" i="2"/>
  <c r="M8" i="2"/>
  <c r="K8" i="2"/>
  <c r="I10" i="2"/>
  <c r="J8" i="2"/>
  <c r="G8" i="2"/>
  <c r="F10" i="2" s="1"/>
  <c r="L12" i="2" l="1"/>
  <c r="I12" i="2"/>
  <c r="F12" i="2" l="1"/>
  <c r="H8" i="2" s="1"/>
</calcChain>
</file>

<file path=xl/sharedStrings.xml><?xml version="1.0" encoding="utf-8"?>
<sst xmlns="http://schemas.openxmlformats.org/spreadsheetml/2006/main" count="26" uniqueCount="22">
  <si>
    <t>UN</t>
  </si>
  <si>
    <t>VALOR TOTAL</t>
  </si>
  <si>
    <t>CANTIDAD</t>
  </si>
  <si>
    <t>UNIDAD DE MEDIDA</t>
  </si>
  <si>
    <t>DESCRIPCION</t>
  </si>
  <si>
    <t>No</t>
  </si>
  <si>
    <t>VALOR UNITARIO</t>
  </si>
  <si>
    <t xml:space="preserve">VALOR UNITARIO </t>
  </si>
  <si>
    <t xml:space="preserve">SUBTOTAL   </t>
  </si>
  <si>
    <t>IVA</t>
  </si>
  <si>
    <t>TOTAL PROYECTO</t>
  </si>
  <si>
    <t xml:space="preserve">VALOR UNITARIO INCLUIDO </t>
  </si>
  <si>
    <t>NOTA: LOS VALORES UNITARIOS ANEXOS EN ESTE ESTUDIO DE MERCADO POR PARTE DE LOS OFERENTES INCLUYEN COSTOS DIRECTOS E INDIRECTOS E IVA</t>
  </si>
  <si>
    <t>"PRESTACIÓN DE SERVICIOS DE APOYO A LA GESTIÓN, ENCAMINADOS A REALIZAR EL TRANSPORTE QUE INCLUYE SUCCIÓN, LIMPIEZA Y DISPOSICIÓN FINAL DE RESIDUOS PROVENIENTES DE TRAMPAS DE GRASA EN LA GALERIA COMERCIAL DE CIUDAD VERDE EN EL MUNICIPIO DE SOACHA".</t>
  </si>
  <si>
    <t>CAMION VACTOR</t>
  </si>
  <si>
    <t xml:space="preserve">NUMERO DE SERVICIOS </t>
  </si>
  <si>
    <t>Transporte que incluye succión, limpieza y disposición final hasta de 2.000 Kg de residuos provenientes de trampas de grasa</t>
  </si>
  <si>
    <t>PRESUPUESTO</t>
  </si>
  <si>
    <t>COLVACTOR</t>
  </si>
  <si>
    <t>NUMERO DE SERVICIOS</t>
  </si>
  <si>
    <t>CISCA</t>
  </si>
  <si>
    <t>ORBITA AMBIENTAL S.A.S.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</si>
</sst>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(&quot;$&quot;\ * #,##0.00_);_(&quot;$&quot;\ * \(#,##0.00\);_(&quot;$&quot;\ * &quot;-&quot;??_);_(@_)"/>
    <numFmt numFmtId="165" formatCode="_(* #,##0.00_);_(* \(#,##0.00\);_(* &quot;-&quot;??_);_(@_)"/>
    <numFmt numFmtId="166" formatCode="0.0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ptos Narrow"/>
      <family val="2"/>
      <scheme val="minor"/>
    </font>
    <font>
      <b/>
      <sz val="9"/>
      <name val="Arial"/>
      <family val="2"/>
    </font>
    <font>
      <sz val="11"/>
      <color theme="1"/>
      <name val="Aptos Narrow"/>
      <scheme val="minor"/>
    </font>
    <font>
      <b/>
      <sz val="12"/>
      <name val="Arial"/>
      <family val="2"/>
    </font>
    <font>
      <b/>
      <sz val="9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2"/>
    <xf numFmtId="0" fontId="2" fillId="0" borderId="0" xfId="2" applyAlignment="1">
      <alignment horizontal="center"/>
    </xf>
    <xf numFmtId="0" fontId="2" fillId="0" borderId="0" xfId="2" applyAlignment="1">
      <alignment horizontal="center" vertical="center"/>
    </xf>
    <xf numFmtId="0" fontId="5" fillId="3" borderId="1" xfId="2" applyFont="1" applyFill="1" applyBorder="1" applyAlignment="1">
      <alignment horizontal="center" vertical="center" wrapText="1"/>
    </xf>
    <xf numFmtId="0" fontId="5" fillId="4" borderId="1" xfId="2" applyFont="1" applyFill="1" applyBorder="1" applyAlignment="1">
      <alignment horizontal="center" vertical="center" wrapText="1"/>
    </xf>
    <xf numFmtId="0" fontId="5" fillId="5" borderId="1" xfId="2" applyFont="1" applyFill="1" applyBorder="1" applyAlignment="1">
      <alignment horizontal="center" vertical="center" wrapText="1"/>
    </xf>
    <xf numFmtId="0" fontId="2" fillId="6" borderId="1" xfId="2" applyFill="1" applyBorder="1"/>
    <xf numFmtId="0" fontId="5" fillId="6" borderId="1" xfId="2" applyFont="1" applyFill="1" applyBorder="1" applyAlignment="1">
      <alignment horizontal="center" vertical="center" wrapText="1"/>
    </xf>
    <xf numFmtId="0" fontId="2" fillId="2" borderId="1" xfId="2" applyFill="1" applyBorder="1"/>
    <xf numFmtId="44" fontId="2" fillId="0" borderId="0" xfId="1" applyFont="1"/>
    <xf numFmtId="43" fontId="2" fillId="0" borderId="0" xfId="2" applyNumberFormat="1"/>
    <xf numFmtId="164" fontId="6" fillId="3" borderId="1" xfId="3" applyFont="1" applyFill="1" applyBorder="1" applyAlignment="1">
      <alignment horizontal="center" vertical="center"/>
    </xf>
    <xf numFmtId="166" fontId="6" fillId="3" borderId="1" xfId="3" applyNumberFormat="1" applyFont="1" applyFill="1" applyBorder="1" applyAlignment="1">
      <alignment horizontal="center" vertical="center"/>
    </xf>
    <xf numFmtId="44" fontId="7" fillId="2" borderId="1" xfId="2" applyNumberFormat="1" applyFont="1" applyFill="1" applyBorder="1" applyAlignment="1">
      <alignment horizontal="center"/>
    </xf>
    <xf numFmtId="164" fontId="6" fillId="4" borderId="1" xfId="3" applyFont="1" applyFill="1" applyBorder="1" applyAlignment="1">
      <alignment horizontal="center" vertical="center"/>
    </xf>
    <xf numFmtId="0" fontId="3" fillId="4" borderId="1" xfId="2" applyFont="1" applyFill="1" applyBorder="1" applyAlignment="1">
      <alignment horizontal="center"/>
    </xf>
    <xf numFmtId="166" fontId="6" fillId="4" borderId="1" xfId="3" applyNumberFormat="1" applyFont="1" applyFill="1" applyBorder="1" applyAlignment="1">
      <alignment horizontal="center" vertical="center"/>
    </xf>
    <xf numFmtId="44" fontId="2" fillId="0" borderId="1" xfId="1" applyFont="1" applyBorder="1" applyAlignment="1">
      <alignment horizontal="center" vertical="center"/>
    </xf>
    <xf numFmtId="0" fontId="3" fillId="5" borderId="1" xfId="2" applyFont="1" applyFill="1" applyBorder="1" applyAlignment="1">
      <alignment horizontal="center"/>
    </xf>
    <xf numFmtId="166" fontId="6" fillId="5" borderId="1" xfId="3" applyNumberFormat="1" applyFont="1" applyFill="1" applyBorder="1" applyAlignment="1">
      <alignment horizontal="center" vertical="center"/>
    </xf>
    <xf numFmtId="9" fontId="7" fillId="2" borderId="1" xfId="5" applyFont="1" applyFill="1" applyBorder="1" applyAlignment="1">
      <alignment horizontal="center"/>
    </xf>
    <xf numFmtId="164" fontId="6" fillId="5" borderId="1" xfId="3" applyFont="1" applyFill="1" applyBorder="1" applyAlignment="1">
      <alignment horizontal="center" vertical="center"/>
    </xf>
    <xf numFmtId="0" fontId="2" fillId="0" borderId="1" xfId="2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3" fillId="3" borderId="1" xfId="2" applyFont="1" applyFill="1" applyBorder="1" applyAlignment="1">
      <alignment horizontal="center"/>
    </xf>
    <xf numFmtId="0" fontId="3" fillId="6" borderId="1" xfId="2" applyFont="1" applyFill="1" applyBorder="1" applyAlignment="1">
      <alignment horizontal="center" vertical="center"/>
    </xf>
    <xf numFmtId="0" fontId="5" fillId="6" borderId="1" xfId="2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6" borderId="1" xfId="2" applyFont="1" applyFill="1" applyBorder="1" applyAlignment="1">
      <alignment horizontal="center"/>
    </xf>
    <xf numFmtId="0" fontId="7" fillId="2" borderId="1" xfId="2" applyFont="1" applyFill="1" applyBorder="1" applyAlignment="1">
      <alignment horizontal="center"/>
    </xf>
    <xf numFmtId="9" fontId="3" fillId="2" borderId="1" xfId="5" applyFont="1" applyFill="1" applyBorder="1" applyAlignment="1">
      <alignment horizontal="center"/>
    </xf>
    <xf numFmtId="44" fontId="7" fillId="2" borderId="1" xfId="1" applyFont="1" applyFill="1" applyBorder="1" applyAlignment="1">
      <alignment horizontal="center"/>
    </xf>
  </cellXfs>
  <cellStyles count="6">
    <cellStyle name="Millares 2" xfId="4" xr:uid="{EF41D6C7-15AB-4D21-B9E2-9D5C4C3852C9}"/>
    <cellStyle name="Moneda" xfId="1" builtinId="4"/>
    <cellStyle name="Moneda 2" xfId="3" xr:uid="{C0BE7DA3-BC3D-4612-8EF3-793F07C0ED9E}"/>
    <cellStyle name="Normal" xfId="0" builtinId="0"/>
    <cellStyle name="Normal 2" xfId="2" xr:uid="{81C0BB89-93F3-4C00-99C5-49A292783D06}"/>
    <cellStyle name="Porcentaje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CONOMICOJEFE\Users\Cofinanciacion\FICHAS%20Y%20FORMATOS\UNITARIOS%20GENERAL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RIFAS"/>
      <sheetName val="Listado"/>
      <sheetName val="UNITARIOS GENERALES"/>
      <sheetName val="PRECIOS"/>
    </sheetNames>
    <sheetDataSet>
      <sheetData sheetId="0">
        <row r="2">
          <cell r="A2" t="str">
            <v>CODIGO</v>
          </cell>
          <cell r="B2" t="str">
            <v>EQUIPOS</v>
          </cell>
          <cell r="C2" t="str">
            <v>TIPO</v>
          </cell>
          <cell r="D2" t="str">
            <v>TARIFA/HORA</v>
          </cell>
          <cell r="E2" t="str">
            <v>RENDIMIENTO</v>
          </cell>
        </row>
        <row r="3">
          <cell r="A3">
            <v>1</v>
          </cell>
          <cell r="B3" t="str">
            <v>RETROCARGADOR</v>
          </cell>
          <cell r="C3" t="str">
            <v>JD-510</v>
          </cell>
          <cell r="D3">
            <v>35000</v>
          </cell>
        </row>
        <row r="4">
          <cell r="A4">
            <v>2</v>
          </cell>
          <cell r="B4" t="str">
            <v>MOTONIVELADORA</v>
          </cell>
          <cell r="C4" t="str">
            <v xml:space="preserve">CAT </v>
          </cell>
          <cell r="D4">
            <v>45000</v>
          </cell>
        </row>
        <row r="5">
          <cell r="A5">
            <v>3</v>
          </cell>
          <cell r="B5" t="str">
            <v>VIBROCOMPACTADOR</v>
          </cell>
          <cell r="C5" t="str">
            <v xml:space="preserve">CAT </v>
          </cell>
          <cell r="D5">
            <v>45000</v>
          </cell>
        </row>
        <row r="6">
          <cell r="A6">
            <v>4</v>
          </cell>
          <cell r="B6" t="str">
            <v>RETROEXCAVADORA</v>
          </cell>
          <cell r="C6" t="str">
            <v xml:space="preserve">CAT </v>
          </cell>
          <cell r="D6">
            <v>60000</v>
          </cell>
        </row>
        <row r="7">
          <cell r="A7">
            <v>5</v>
          </cell>
          <cell r="B7" t="str">
            <v>BULLDOZER</v>
          </cell>
          <cell r="C7" t="str">
            <v>D6D</v>
          </cell>
          <cell r="D7">
            <v>45000</v>
          </cell>
        </row>
        <row r="8">
          <cell r="A8">
            <v>6</v>
          </cell>
          <cell r="B8" t="str">
            <v>VOLQUETA</v>
          </cell>
          <cell r="C8" t="str">
            <v>5m3</v>
          </cell>
          <cell r="D8">
            <v>22500</v>
          </cell>
        </row>
        <row r="9">
          <cell r="A9">
            <v>7</v>
          </cell>
          <cell r="B9" t="str">
            <v>MOTOBOMBA</v>
          </cell>
          <cell r="D9">
            <v>4000</v>
          </cell>
        </row>
        <row r="10">
          <cell r="A10">
            <v>8</v>
          </cell>
          <cell r="B10" t="str">
            <v>HERRAMIENTA 1O% M.O</v>
          </cell>
        </row>
        <row r="11">
          <cell r="A11">
            <v>9</v>
          </cell>
          <cell r="B11" t="str">
            <v xml:space="preserve">CARROTANQUE </v>
          </cell>
          <cell r="C11" t="str">
            <v>2500 GL</v>
          </cell>
          <cell r="D11">
            <v>22500</v>
          </cell>
        </row>
        <row r="12">
          <cell r="A12">
            <v>10</v>
          </cell>
          <cell r="B12" t="str">
            <v>FINISHER</v>
          </cell>
          <cell r="C12" t="str">
            <v xml:space="preserve">CAT </v>
          </cell>
          <cell r="D12">
            <v>80000</v>
          </cell>
        </row>
        <row r="13">
          <cell r="A13">
            <v>11</v>
          </cell>
          <cell r="B13" t="str">
            <v>TRITURADORA</v>
          </cell>
          <cell r="C13" t="str">
            <v xml:space="preserve">CAT </v>
          </cell>
          <cell r="D13">
            <v>100000</v>
          </cell>
        </row>
        <row r="14">
          <cell r="A14">
            <v>12</v>
          </cell>
          <cell r="B14" t="str">
            <v>CARGADOR</v>
          </cell>
          <cell r="C14" t="str">
            <v xml:space="preserve">CAT </v>
          </cell>
          <cell r="D14">
            <v>45000</v>
          </cell>
        </row>
        <row r="15">
          <cell r="A15">
            <v>13</v>
          </cell>
          <cell r="B15" t="str">
            <v>COMPACTADOR</v>
          </cell>
          <cell r="C15" t="str">
            <v xml:space="preserve">CAT </v>
          </cell>
          <cell r="D15">
            <v>45000</v>
          </cell>
        </row>
        <row r="16">
          <cell r="A16">
            <v>14</v>
          </cell>
          <cell r="B16" t="str">
            <v>IRRIGADOR</v>
          </cell>
          <cell r="C16" t="str">
            <v>600M2/h</v>
          </cell>
          <cell r="D16">
            <v>45000</v>
          </cell>
        </row>
        <row r="17">
          <cell r="A17">
            <v>15</v>
          </cell>
          <cell r="B17" t="str">
            <v>RANA</v>
          </cell>
          <cell r="C17" t="str">
            <v>5 HP</v>
          </cell>
          <cell r="D17">
            <v>5375</v>
          </cell>
        </row>
        <row r="18">
          <cell r="A18">
            <v>16</v>
          </cell>
          <cell r="B18" t="str">
            <v xml:space="preserve">MEZCLADORA </v>
          </cell>
          <cell r="C18" t="str">
            <v>1.5 Bultos</v>
          </cell>
          <cell r="D18">
            <v>6125</v>
          </cell>
        </row>
        <row r="19">
          <cell r="A19">
            <v>17</v>
          </cell>
          <cell r="B19" t="str">
            <v>MAQUINA DEMARCADORA</v>
          </cell>
          <cell r="C19" t="str">
            <v>CHORRO</v>
          </cell>
          <cell r="D19">
            <v>40000</v>
          </cell>
        </row>
        <row r="21">
          <cell r="A21" t="str">
            <v>CODIGO</v>
          </cell>
          <cell r="B21" t="str">
            <v>MATERIALES</v>
          </cell>
          <cell r="C21" t="str">
            <v>UNIDAD</v>
          </cell>
          <cell r="D21" t="str">
            <v>TARIFA</v>
          </cell>
        </row>
        <row r="22">
          <cell r="A22">
            <v>18</v>
          </cell>
          <cell r="B22" t="str">
            <v>LAMINA GALVANIZADA</v>
          </cell>
          <cell r="C22" t="str">
            <v>M2</v>
          </cell>
          <cell r="D22">
            <v>30000</v>
          </cell>
        </row>
        <row r="23">
          <cell r="A23">
            <v>19</v>
          </cell>
          <cell r="B23" t="str">
            <v>SOPORTES</v>
          </cell>
          <cell r="C23" t="str">
            <v>UNI.</v>
          </cell>
          <cell r="D23">
            <v>120000</v>
          </cell>
        </row>
        <row r="24">
          <cell r="A24">
            <v>20</v>
          </cell>
          <cell r="B24" t="str">
            <v>PINTURA</v>
          </cell>
          <cell r="C24" t="str">
            <v>GALON</v>
          </cell>
          <cell r="D24">
            <v>25000</v>
          </cell>
        </row>
        <row r="25">
          <cell r="A25">
            <v>21</v>
          </cell>
          <cell r="B25" t="str">
            <v>ARTE</v>
          </cell>
          <cell r="C25" t="str">
            <v>GLOBAL</v>
          </cell>
          <cell r="D25">
            <v>350000</v>
          </cell>
        </row>
        <row r="26">
          <cell r="A26">
            <v>22</v>
          </cell>
          <cell r="B26" t="str">
            <v>INSTALACION</v>
          </cell>
          <cell r="C26" t="str">
            <v>GLOBAL</v>
          </cell>
          <cell r="D26">
            <v>250000</v>
          </cell>
        </row>
        <row r="27">
          <cell r="A27">
            <v>23</v>
          </cell>
          <cell r="B27" t="str">
            <v>FABRICACION</v>
          </cell>
          <cell r="C27" t="str">
            <v>GLOBAL</v>
          </cell>
          <cell r="D27">
            <v>250000</v>
          </cell>
        </row>
        <row r="28">
          <cell r="A28">
            <v>24</v>
          </cell>
          <cell r="B28" t="str">
            <v>EQUIPO DE TOPOGRAFIA</v>
          </cell>
          <cell r="C28" t="str">
            <v>KEM</v>
          </cell>
          <cell r="D28">
            <v>7500</v>
          </cell>
        </row>
        <row r="29">
          <cell r="A29">
            <v>25</v>
          </cell>
          <cell r="B29" t="str">
            <v xml:space="preserve">ESTACAS </v>
          </cell>
          <cell r="C29" t="str">
            <v>GLOBAL</v>
          </cell>
          <cell r="D29">
            <v>20000</v>
          </cell>
        </row>
        <row r="30">
          <cell r="A30">
            <v>26</v>
          </cell>
          <cell r="B30" t="str">
            <v>CARTERAS</v>
          </cell>
          <cell r="C30" t="str">
            <v>GLOBAL</v>
          </cell>
          <cell r="D30">
            <v>30000</v>
          </cell>
        </row>
        <row r="31">
          <cell r="A31">
            <v>27</v>
          </cell>
          <cell r="B31" t="str">
            <v>PAPELERIA</v>
          </cell>
          <cell r="C31" t="str">
            <v>GLOBAL</v>
          </cell>
          <cell r="D31">
            <v>10000</v>
          </cell>
        </row>
        <row r="32">
          <cell r="A32">
            <v>28</v>
          </cell>
          <cell r="B32" t="str">
            <v>1 TOPOGRAFO</v>
          </cell>
          <cell r="C32">
            <v>35000</v>
          </cell>
          <cell r="D32">
            <v>92</v>
          </cell>
        </row>
        <row r="33">
          <cell r="A33">
            <v>29</v>
          </cell>
          <cell r="B33" t="str">
            <v>CADENERO</v>
          </cell>
          <cell r="C33">
            <v>15000</v>
          </cell>
          <cell r="D33">
            <v>92</v>
          </cell>
        </row>
        <row r="34">
          <cell r="A34">
            <v>30</v>
          </cell>
          <cell r="B34" t="str">
            <v>PORTAMIRA</v>
          </cell>
          <cell r="C34">
            <v>10000</v>
          </cell>
          <cell r="D34">
            <v>92</v>
          </cell>
        </row>
        <row r="35">
          <cell r="A35">
            <v>31</v>
          </cell>
          <cell r="B35" t="str">
            <v>1 AYUDANTE</v>
          </cell>
          <cell r="C35">
            <v>10000</v>
          </cell>
          <cell r="D35">
            <v>92</v>
          </cell>
        </row>
        <row r="36">
          <cell r="A36">
            <v>32</v>
          </cell>
          <cell r="B36" t="str">
            <v>HOYADORA</v>
          </cell>
          <cell r="C36" t="str">
            <v>GLOBAL</v>
          </cell>
          <cell r="D36">
            <v>10000</v>
          </cell>
        </row>
        <row r="37">
          <cell r="A37">
            <v>33</v>
          </cell>
          <cell r="B37" t="str">
            <v>POSTES EN CONCRETO 1.80 M.</v>
          </cell>
          <cell r="C37" t="str">
            <v>UNI.</v>
          </cell>
          <cell r="D37">
            <v>12000</v>
          </cell>
        </row>
        <row r="38">
          <cell r="A38">
            <v>34</v>
          </cell>
          <cell r="B38" t="str">
            <v>ALAMBRE</v>
          </cell>
          <cell r="C38" t="str">
            <v>ML</v>
          </cell>
          <cell r="D38">
            <v>100</v>
          </cell>
        </row>
        <row r="39">
          <cell r="A39">
            <v>35</v>
          </cell>
          <cell r="B39" t="str">
            <v>AMARRE</v>
          </cell>
          <cell r="C39" t="str">
            <v>GLOBAL</v>
          </cell>
          <cell r="D39">
            <v>20</v>
          </cell>
        </row>
        <row r="40">
          <cell r="A40">
            <v>36</v>
          </cell>
          <cell r="B40" t="str">
            <v>4 AYUDANTES</v>
          </cell>
          <cell r="C40">
            <v>40000</v>
          </cell>
          <cell r="D40">
            <v>92</v>
          </cell>
        </row>
        <row r="41">
          <cell r="A41">
            <v>37</v>
          </cell>
          <cell r="B41" t="str">
            <v>DERECHO DE EXPLOTACION</v>
          </cell>
          <cell r="C41" t="str">
            <v>M3</v>
          </cell>
          <cell r="D41">
            <v>3000</v>
          </cell>
        </row>
        <row r="42">
          <cell r="A42">
            <v>38</v>
          </cell>
          <cell r="B42" t="str">
            <v>MATERIAL DE TER</v>
          </cell>
          <cell r="C42">
            <v>1.25</v>
          </cell>
          <cell r="D42">
            <v>515</v>
          </cell>
        </row>
        <row r="43">
          <cell r="A43">
            <v>39</v>
          </cell>
          <cell r="B43" t="str">
            <v>MATERIAL DE ALUVION</v>
          </cell>
          <cell r="C43" t="str">
            <v>M3</v>
          </cell>
          <cell r="D43">
            <v>7000</v>
          </cell>
        </row>
        <row r="44">
          <cell r="A44">
            <v>40</v>
          </cell>
          <cell r="B44" t="str">
            <v>Desp. POR COMPACTACION25%</v>
          </cell>
          <cell r="D44">
            <v>1750</v>
          </cell>
        </row>
        <row r="45">
          <cell r="A45">
            <v>41</v>
          </cell>
          <cell r="B45" t="str">
            <v>CLASIFICACION DE MATERIAL</v>
          </cell>
          <cell r="C45" t="str">
            <v>M3</v>
          </cell>
          <cell r="D45">
            <v>6000</v>
          </cell>
        </row>
        <row r="46">
          <cell r="A46">
            <v>42</v>
          </cell>
          <cell r="B46" t="str">
            <v>DESPERDICIO 10%</v>
          </cell>
          <cell r="D46">
            <v>2700</v>
          </cell>
        </row>
        <row r="47">
          <cell r="A47">
            <v>43</v>
          </cell>
          <cell r="B47" t="str">
            <v>3 AYUDANTES</v>
          </cell>
          <cell r="C47">
            <v>30000</v>
          </cell>
          <cell r="D47">
            <v>92</v>
          </cell>
        </row>
        <row r="48">
          <cell r="A48">
            <v>44</v>
          </cell>
          <cell r="B48" t="str">
            <v>1 JEFE DE PLANTA</v>
          </cell>
          <cell r="C48">
            <v>25000</v>
          </cell>
          <cell r="D48">
            <v>92</v>
          </cell>
        </row>
        <row r="49">
          <cell r="A49">
            <v>45</v>
          </cell>
          <cell r="B49" t="str">
            <v>1 AUXILIAR</v>
          </cell>
          <cell r="C49">
            <v>20000</v>
          </cell>
          <cell r="D49">
            <v>92</v>
          </cell>
        </row>
        <row r="50">
          <cell r="A50">
            <v>46</v>
          </cell>
          <cell r="B50" t="str">
            <v>TRITURADO</v>
          </cell>
          <cell r="C50" t="str">
            <v>M3</v>
          </cell>
          <cell r="D50">
            <v>26998</v>
          </cell>
        </row>
        <row r="51">
          <cell r="A51">
            <v>47</v>
          </cell>
          <cell r="B51" t="str">
            <v>PLANTA DE ASFALTO</v>
          </cell>
          <cell r="C51" t="str">
            <v>CAT</v>
          </cell>
          <cell r="D51">
            <v>180000</v>
          </cell>
        </row>
        <row r="52">
          <cell r="A52">
            <v>48</v>
          </cell>
          <cell r="B52" t="str">
            <v>MATERIAL BASE</v>
          </cell>
          <cell r="C52" t="str">
            <v>M3</v>
          </cell>
          <cell r="D52">
            <v>26998</v>
          </cell>
        </row>
      </sheetData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809F3-6874-44DE-AA76-C970638ECB76}">
  <dimension ref="A1:O17"/>
  <sheetViews>
    <sheetView tabSelected="1" zoomScale="73" zoomScaleNormal="73" workbookViewId="0">
      <selection activeCell="G20" sqref="G20"/>
    </sheetView>
  </sheetViews>
  <sheetFormatPr baseColWidth="10" defaultColWidth="11.375" defaultRowHeight="12.75"/>
  <cols>
    <col min="1" max="1" width="11.375" style="1"/>
    <col min="2" max="2" width="43" style="1" customWidth="1"/>
    <col min="3" max="3" width="9" style="2" bestFit="1" customWidth="1"/>
    <col min="4" max="4" width="8.625" style="3" bestFit="1" customWidth="1"/>
    <col min="5" max="5" width="17.625" style="3" customWidth="1"/>
    <col min="6" max="6" width="17.375" style="1" customWidth="1"/>
    <col min="7" max="7" width="14.875" style="1" customWidth="1"/>
    <col min="8" max="8" width="23.625" style="1" customWidth="1"/>
    <col min="9" max="9" width="17.375" style="1" customWidth="1"/>
    <col min="10" max="10" width="14.875" style="1" customWidth="1"/>
    <col min="11" max="11" width="17.625" style="1" customWidth="1"/>
    <col min="12" max="12" width="20.25" style="1" customWidth="1"/>
    <col min="13" max="13" width="14.875" style="1" customWidth="1"/>
    <col min="14" max="14" width="12.75" style="1" customWidth="1"/>
    <col min="15" max="15" width="16.875" style="1" bestFit="1" customWidth="1"/>
    <col min="16" max="16" width="17.25" style="1" customWidth="1"/>
    <col min="17" max="18" width="15" style="1" bestFit="1" customWidth="1"/>
    <col min="19" max="16384" width="11.375" style="1"/>
  </cols>
  <sheetData>
    <row r="1" spans="1:15" ht="15" customHeight="1">
      <c r="A1" s="26" t="s">
        <v>14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5" ht="12.75" customHeight="1">
      <c r="A3" s="27" t="s">
        <v>13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</row>
    <row r="4" spans="1:15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</row>
    <row r="5" spans="1:15" ht="23.25" customHeight="1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spans="1:15">
      <c r="A6" s="7"/>
      <c r="B6" s="29" t="s">
        <v>4</v>
      </c>
      <c r="C6" s="29"/>
      <c r="D6" s="29"/>
      <c r="E6" s="29"/>
      <c r="F6" s="19" t="s">
        <v>18</v>
      </c>
      <c r="G6" s="19"/>
      <c r="H6" s="19"/>
      <c r="I6" s="16" t="s">
        <v>20</v>
      </c>
      <c r="J6" s="16"/>
      <c r="K6" s="16"/>
      <c r="L6" s="25" t="s">
        <v>21</v>
      </c>
      <c r="M6" s="25"/>
      <c r="N6" s="25"/>
    </row>
    <row r="7" spans="1:15" ht="36.75" customHeight="1">
      <c r="A7" s="8" t="s">
        <v>5</v>
      </c>
      <c r="B7" s="8" t="s">
        <v>4</v>
      </c>
      <c r="C7" s="8" t="s">
        <v>3</v>
      </c>
      <c r="D7" s="8" t="s">
        <v>2</v>
      </c>
      <c r="E7" s="8" t="s">
        <v>17</v>
      </c>
      <c r="F7" s="6" t="s">
        <v>7</v>
      </c>
      <c r="G7" s="6" t="s">
        <v>1</v>
      </c>
      <c r="H7" s="6" t="s">
        <v>19</v>
      </c>
      <c r="I7" s="5" t="s">
        <v>6</v>
      </c>
      <c r="J7" s="5" t="s">
        <v>1</v>
      </c>
      <c r="K7" s="5" t="s">
        <v>15</v>
      </c>
      <c r="L7" s="4" t="s">
        <v>11</v>
      </c>
      <c r="M7" s="4" t="s">
        <v>1</v>
      </c>
      <c r="N7" s="4" t="s">
        <v>15</v>
      </c>
    </row>
    <row r="8" spans="1:15" ht="14.25" customHeight="1">
      <c r="A8" s="23">
        <v>1</v>
      </c>
      <c r="B8" s="24" t="s">
        <v>16</v>
      </c>
      <c r="C8" s="23" t="s">
        <v>0</v>
      </c>
      <c r="D8" s="23">
        <v>1</v>
      </c>
      <c r="E8" s="18">
        <v>10000000</v>
      </c>
      <c r="F8" s="22">
        <v>1820430</v>
      </c>
      <c r="G8" s="22">
        <f>+F8*D8</f>
        <v>1820430</v>
      </c>
      <c r="H8" s="20">
        <f>+E8/F12</f>
        <v>4.6161408812960767</v>
      </c>
      <c r="I8" s="15">
        <v>1193277.311</v>
      </c>
      <c r="J8" s="15">
        <f>+I8*D8</f>
        <v>1193277.311</v>
      </c>
      <c r="K8" s="17">
        <f>+E8/I12</f>
        <v>7.0422535206804202</v>
      </c>
      <c r="L8" s="12">
        <v>1980478</v>
      </c>
      <c r="M8" s="12">
        <f>+L8*D8</f>
        <v>1980478</v>
      </c>
      <c r="N8" s="13">
        <f>+E8/L12</f>
        <v>4.2430975474293655</v>
      </c>
    </row>
    <row r="9" spans="1:15" ht="33.75" customHeight="1">
      <c r="A9" s="23"/>
      <c r="B9" s="24"/>
      <c r="C9" s="23"/>
      <c r="D9" s="23"/>
      <c r="E9" s="18"/>
      <c r="F9" s="22"/>
      <c r="G9" s="22"/>
      <c r="H9" s="20"/>
      <c r="I9" s="15"/>
      <c r="J9" s="15"/>
      <c r="K9" s="17"/>
      <c r="L9" s="12"/>
      <c r="M9" s="12"/>
      <c r="N9" s="13"/>
    </row>
    <row r="10" spans="1:15" ht="15.75">
      <c r="A10" s="9"/>
      <c r="B10" s="30" t="s">
        <v>8</v>
      </c>
      <c r="C10" s="30"/>
      <c r="D10" s="30"/>
      <c r="E10" s="30"/>
      <c r="F10" s="14">
        <f>+G8</f>
        <v>1820430</v>
      </c>
      <c r="G10" s="14"/>
      <c r="H10" s="14"/>
      <c r="I10" s="14">
        <f>+J8</f>
        <v>1193277.311</v>
      </c>
      <c r="J10" s="14"/>
      <c r="K10" s="14"/>
      <c r="L10" s="14">
        <f>+M8</f>
        <v>1980478</v>
      </c>
      <c r="M10" s="14"/>
      <c r="N10" s="14"/>
    </row>
    <row r="11" spans="1:15" ht="15.75">
      <c r="A11" s="9"/>
      <c r="B11" s="30" t="s">
        <v>9</v>
      </c>
      <c r="C11" s="30"/>
      <c r="D11" s="30"/>
      <c r="E11" s="30"/>
      <c r="F11" s="21">
        <v>0.19</v>
      </c>
      <c r="G11" s="21"/>
      <c r="H11" s="21"/>
      <c r="I11" s="21">
        <v>0.19</v>
      </c>
      <c r="J11" s="21"/>
      <c r="K11" s="21"/>
      <c r="L11" s="31">
        <v>0.19</v>
      </c>
      <c r="M11" s="31"/>
      <c r="N11" s="31"/>
    </row>
    <row r="12" spans="1:15" ht="15.75">
      <c r="A12" s="9"/>
      <c r="B12" s="30" t="s">
        <v>10</v>
      </c>
      <c r="C12" s="30"/>
      <c r="D12" s="30"/>
      <c r="E12" s="30"/>
      <c r="F12" s="32">
        <f>+F10*1.19</f>
        <v>2166311.6999999997</v>
      </c>
      <c r="G12" s="32"/>
      <c r="H12" s="32"/>
      <c r="I12" s="32">
        <f>+I10*1.19</f>
        <v>1420000.00009</v>
      </c>
      <c r="J12" s="32"/>
      <c r="K12" s="32"/>
      <c r="L12" s="32">
        <f>+L10*1.19</f>
        <v>2356768.8199999998</v>
      </c>
      <c r="M12" s="32"/>
      <c r="N12" s="32"/>
      <c r="O12" s="10"/>
    </row>
    <row r="13" spans="1:15">
      <c r="A13" s="28" t="s">
        <v>12</v>
      </c>
      <c r="B13" s="28"/>
      <c r="C13" s="28"/>
      <c r="D13" s="28"/>
      <c r="E13" s="28"/>
      <c r="F13" s="28"/>
      <c r="G13" s="28"/>
      <c r="H13" s="28"/>
      <c r="I13" s="28"/>
    </row>
    <row r="14" spans="1:15">
      <c r="A14" s="28"/>
      <c r="B14" s="28"/>
      <c r="C14" s="28"/>
      <c r="D14" s="28"/>
      <c r="E14" s="28"/>
      <c r="F14" s="28"/>
      <c r="G14" s="28"/>
      <c r="H14" s="28"/>
      <c r="I14" s="28"/>
    </row>
    <row r="15" spans="1:15">
      <c r="A15" s="28"/>
      <c r="B15" s="28"/>
      <c r="C15" s="28"/>
      <c r="D15" s="28"/>
      <c r="E15" s="28"/>
      <c r="F15" s="28"/>
      <c r="G15" s="28"/>
      <c r="H15" s="28"/>
      <c r="I15" s="28"/>
    </row>
    <row r="16" spans="1:15">
      <c r="A16" s="28"/>
      <c r="B16" s="28"/>
      <c r="C16" s="28"/>
      <c r="D16" s="28"/>
      <c r="E16" s="28"/>
      <c r="F16" s="28"/>
      <c r="G16" s="28"/>
      <c r="H16" s="28"/>
      <c r="I16" s="28"/>
    </row>
    <row r="17" spans="12:12">
      <c r="L17" s="11"/>
    </row>
  </sheetData>
  <mergeCells count="33">
    <mergeCell ref="L6:N6"/>
    <mergeCell ref="A1:N2"/>
    <mergeCell ref="A3:N5"/>
    <mergeCell ref="A13:I16"/>
    <mergeCell ref="B6:E6"/>
    <mergeCell ref="B10:E10"/>
    <mergeCell ref="B11:E11"/>
    <mergeCell ref="B12:E12"/>
    <mergeCell ref="L11:N11"/>
    <mergeCell ref="L12:N12"/>
    <mergeCell ref="F12:H12"/>
    <mergeCell ref="I11:K11"/>
    <mergeCell ref="I12:K12"/>
    <mergeCell ref="F11:H11"/>
    <mergeCell ref="F8:F9"/>
    <mergeCell ref="G8:G9"/>
    <mergeCell ref="A8:A9"/>
    <mergeCell ref="B8:B9"/>
    <mergeCell ref="C8:C9"/>
    <mergeCell ref="D8:D9"/>
    <mergeCell ref="I6:K6"/>
    <mergeCell ref="K8:K9"/>
    <mergeCell ref="I10:K10"/>
    <mergeCell ref="E8:E9"/>
    <mergeCell ref="F6:H6"/>
    <mergeCell ref="H8:H9"/>
    <mergeCell ref="F10:H10"/>
    <mergeCell ref="L8:L9"/>
    <mergeCell ref="M8:M9"/>
    <mergeCell ref="N8:N9"/>
    <mergeCell ref="L10:N10"/>
    <mergeCell ref="I8:I9"/>
    <mergeCell ref="J8:J9"/>
  </mergeCells>
  <phoneticPr fontId="4" type="noConversion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ESTUDIO DE MERCADO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SEBASTIAN SANCHEZ LANDINEZ</dc:creator>
  <cp:lastModifiedBy>Maria Fernanda</cp:lastModifiedBy>
  <dcterms:created xsi:type="dcterms:W3CDTF">2025-07-08T16:58:30Z</dcterms:created>
  <dcterms:modified xsi:type="dcterms:W3CDTF">2026-01-29T17:16:02Z</dcterms:modified>
</cp:coreProperties>
</file>