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 - PROCESOS ASEGURADORAS\EPUXUA EICE\ASEGURADORAS 2023\"/>
    </mc:Choice>
  </mc:AlternateContent>
  <bookViews>
    <workbookView xWindow="0" yWindow="0" windowWidth="20490" windowHeight="7040" activeTab="3"/>
  </bookViews>
  <sheets>
    <sheet name="MATRIZ" sheetId="1" r:id="rId1"/>
    <sheet name="PROBABILIDAD" sheetId="2" r:id="rId2"/>
    <sheet name="IMPACTO DEL RIESGO" sheetId="3" r:id="rId3"/>
    <sheet name="VALORACIÓN" sheetId="4" r:id="rId4"/>
  </sheets>
  <definedNames>
    <definedName name="_xlnm._FilterDatabase" localSheetId="0" hidden="1">MATRIZ!$A$13:$AS$33</definedName>
    <definedName name="_xlnm.Print_Area" localSheetId="0">MATRIZ!$B$2:$X$24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9" i="1" l="1"/>
  <c r="AK19" i="1"/>
  <c r="AL19" i="1"/>
  <c r="AM19" i="1"/>
  <c r="Q19" i="1" l="1"/>
  <c r="R19" i="1" s="1"/>
  <c r="K19" i="1"/>
  <c r="L19" i="1" s="1"/>
  <c r="AM33" i="1"/>
  <c r="AL33" i="1"/>
  <c r="AK33" i="1"/>
  <c r="AJ33" i="1"/>
  <c r="AM32" i="1"/>
  <c r="AL32" i="1"/>
  <c r="AK32" i="1"/>
  <c r="AJ32" i="1"/>
  <c r="AM31" i="1"/>
  <c r="AL31" i="1"/>
  <c r="AK31" i="1"/>
  <c r="AJ31" i="1"/>
  <c r="AM30" i="1"/>
  <c r="AL30" i="1"/>
  <c r="AK30" i="1"/>
  <c r="AJ30" i="1"/>
  <c r="AM29" i="1"/>
  <c r="AL29" i="1"/>
  <c r="AK29" i="1"/>
  <c r="AJ29" i="1"/>
  <c r="AM28" i="1"/>
  <c r="AL28" i="1"/>
  <c r="AK28" i="1"/>
  <c r="AJ28" i="1"/>
  <c r="AM27" i="1"/>
  <c r="AL27" i="1"/>
  <c r="AK27" i="1"/>
  <c r="AJ27" i="1"/>
  <c r="AM26" i="1"/>
  <c r="AL26" i="1"/>
  <c r="AK26" i="1"/>
  <c r="AJ26" i="1"/>
  <c r="AM25" i="1"/>
  <c r="AL25" i="1"/>
  <c r="AK25" i="1"/>
  <c r="AJ25" i="1"/>
  <c r="AM24" i="1"/>
  <c r="AL24" i="1"/>
  <c r="AK24" i="1"/>
  <c r="AJ24" i="1"/>
  <c r="AM23" i="1"/>
  <c r="AL23" i="1"/>
  <c r="AK23" i="1"/>
  <c r="AJ23" i="1"/>
  <c r="AM22" i="1"/>
  <c r="AL22" i="1"/>
  <c r="AK22" i="1"/>
  <c r="AJ22" i="1"/>
  <c r="AM21" i="1"/>
  <c r="AL21" i="1"/>
  <c r="Q21" i="1" s="1"/>
  <c r="R21" i="1" s="1"/>
  <c r="AK21" i="1"/>
  <c r="AJ21" i="1"/>
  <c r="AM20" i="1"/>
  <c r="AL20" i="1"/>
  <c r="AK20" i="1"/>
  <c r="AJ20" i="1"/>
  <c r="AM18" i="1"/>
  <c r="AL18" i="1"/>
  <c r="AK18" i="1"/>
  <c r="AJ18" i="1"/>
  <c r="AM17" i="1"/>
  <c r="AL17" i="1"/>
  <c r="AK17" i="1"/>
  <c r="AJ17" i="1"/>
  <c r="AM16" i="1"/>
  <c r="AL16" i="1"/>
  <c r="AK16" i="1"/>
  <c r="AJ16" i="1"/>
  <c r="AM15" i="1"/>
  <c r="AL15" i="1"/>
  <c r="AK15" i="1"/>
  <c r="AJ15" i="1"/>
  <c r="Q26" i="1" l="1"/>
  <c r="R26" i="1" s="1"/>
  <c r="Q32" i="1"/>
  <c r="R32" i="1" s="1"/>
  <c r="K17" i="1"/>
  <c r="K30" i="1"/>
  <c r="L30" i="1" s="1"/>
  <c r="K32" i="1"/>
  <c r="L32" i="1" s="1"/>
  <c r="Q18" i="1"/>
  <c r="Q23" i="1"/>
  <c r="R23" i="1" s="1"/>
  <c r="Q25" i="1"/>
  <c r="R25" i="1" s="1"/>
  <c r="Q27" i="1"/>
  <c r="R27" i="1" s="1"/>
  <c r="Q29" i="1"/>
  <c r="R29" i="1" s="1"/>
  <c r="Q31" i="1"/>
  <c r="R31" i="1" s="1"/>
  <c r="Q33" i="1"/>
  <c r="R33" i="1" s="1"/>
  <c r="Q30" i="1"/>
  <c r="R30" i="1" s="1"/>
  <c r="Q28" i="1"/>
  <c r="R28" i="1" s="1"/>
  <c r="K28" i="1"/>
  <c r="L28" i="1" s="1"/>
  <c r="K26" i="1"/>
  <c r="L26" i="1" s="1"/>
  <c r="Q24" i="1"/>
  <c r="R24" i="1" s="1"/>
  <c r="K24" i="1"/>
  <c r="L24" i="1" s="1"/>
  <c r="Q22" i="1"/>
  <c r="R22" i="1" s="1"/>
  <c r="K22" i="1"/>
  <c r="L22" i="1" s="1"/>
  <c r="K21" i="1"/>
  <c r="L21" i="1" s="1"/>
  <c r="Q20" i="1"/>
  <c r="Q17" i="1"/>
  <c r="Q16" i="1"/>
  <c r="Q15" i="1"/>
  <c r="K15" i="1"/>
  <c r="K18" i="1"/>
  <c r="K23" i="1"/>
  <c r="L23" i="1" s="1"/>
  <c r="K29" i="1"/>
  <c r="L29" i="1" s="1"/>
  <c r="K16" i="1"/>
  <c r="K20" i="1"/>
  <c r="K27" i="1"/>
  <c r="L27" i="1" s="1"/>
  <c r="K33" i="1"/>
  <c r="L33" i="1" s="1"/>
  <c r="K25" i="1"/>
  <c r="L25" i="1" s="1"/>
  <c r="K31" i="1"/>
  <c r="L31" i="1" s="1"/>
  <c r="R18" i="1" l="1"/>
  <c r="L18" i="1"/>
  <c r="R17" i="1"/>
  <c r="L17" i="1"/>
  <c r="R20" i="1" l="1"/>
  <c r="L20" i="1"/>
  <c r="AJ14" i="1" l="1"/>
  <c r="AK14" i="1"/>
  <c r="AL14" i="1"/>
  <c r="AM14" i="1"/>
  <c r="K14" i="1" l="1"/>
  <c r="L14" i="1" s="1"/>
  <c r="Q14" i="1"/>
  <c r="R14" i="1" s="1"/>
  <c r="R15" i="1"/>
  <c r="L15" i="1"/>
  <c r="R16" i="1"/>
  <c r="L16" i="1"/>
</calcChain>
</file>

<file path=xl/sharedStrings.xml><?xml version="1.0" encoding="utf-8"?>
<sst xmlns="http://schemas.openxmlformats.org/spreadsheetml/2006/main" count="501" uniqueCount="244">
  <si>
    <t>CLASE</t>
  </si>
  <si>
    <t>FUENTE</t>
  </si>
  <si>
    <t>CONSECUENCIA DE LA OCURRENCIA DEL EVENTO</t>
  </si>
  <si>
    <t>PROBABILIDAD</t>
  </si>
  <si>
    <t>IMPACTO</t>
  </si>
  <si>
    <t xml:space="preserve">¿A QUIÉN SE LE ASIGNA? </t>
  </si>
  <si>
    <t xml:space="preserve">IMPACTO DESPUÉS DEL TRATAMIENTO </t>
  </si>
  <si>
    <t xml:space="preserve">IMPACTO  </t>
  </si>
  <si>
    <t>PERSONA RESPONSABLE POR IMPLEMENTAR EL TRATAMIENTO</t>
  </si>
  <si>
    <t>FECHA EN QUE SE INICIA EL TRATAMIENTO</t>
  </si>
  <si>
    <t>¿CÓMO SE REALIZA EL MONITOREO?</t>
  </si>
  <si>
    <t xml:space="preserve">CATEGORÍA </t>
  </si>
  <si>
    <t xml:space="preserve">VALORACIÓN </t>
  </si>
  <si>
    <t>IMPROBABLE (PUEDE OCURIR OCASIONALMENTE)</t>
  </si>
  <si>
    <t>RARO (PUEDE OCURIR EXCEPCIONALMENTE)</t>
  </si>
  <si>
    <t>POSIBLE (PUEDE OCURIR EN CUALQUIER MOMENTO FUTURO )</t>
  </si>
  <si>
    <t>PROBABLE (PROBABLEMENTE VA A OCURIR)</t>
  </si>
  <si>
    <t>CASI CIERTO (OCURRE EN LA MAYORIA DE LAS CIRCUNSTACIAS)</t>
  </si>
  <si>
    <t>IMPACTO DEL RIESGO</t>
  </si>
  <si>
    <t>CALIFICACIÓN CUALITATIVA</t>
  </si>
  <si>
    <t>CALIFICACIÓN MONETARIA</t>
  </si>
  <si>
    <t xml:space="preserve">CATEGORIA </t>
  </si>
  <si>
    <t>VALORACIÓN</t>
  </si>
  <si>
    <t xml:space="preserve">Obstruye la ejecución del contrato de manera intrascedente </t>
  </si>
  <si>
    <t xml:space="preserve">Dificulta la ejecución del contrato de manera baja. Aplicando mediadas mínimas se puede lograr el objeto contractual.  </t>
  </si>
  <si>
    <t xml:space="preserve">Afecta la ejecución del contrato sin afectar el beneficio ara las partes </t>
  </si>
  <si>
    <t xml:space="preserve">Obstruye la ejecución del contrato sustancialmente pero aún así permite la ejecución del objeto contractual </t>
  </si>
  <si>
    <t xml:space="preserve">perturba la ejecución del contrato de manera grave imposibilitando la consecución del objeto contractual  </t>
  </si>
  <si>
    <t xml:space="preserve">Los sobrecostos no representan más del uno por ciento (1%) del valor del contrato </t>
  </si>
  <si>
    <t xml:space="preserve">Los sobrecostos no representan más del cinco por ciento (5%) del valor del contrato </t>
  </si>
  <si>
    <t xml:space="preserve">Genera un impacto sobre el valor del contrato entre el cinco (5%) y el quince por ciento (15%) </t>
  </si>
  <si>
    <t xml:space="preserve">Incrementa el valor del contrato entre el quince por ciento (15%) y  el treinta (30%) y </t>
  </si>
  <si>
    <t>Impacto sobre el vaor del contrato más del treinta por ciento (30%)</t>
  </si>
  <si>
    <t>Insignificante</t>
  </si>
  <si>
    <t>Menor</t>
  </si>
  <si>
    <t xml:space="preserve">Moderado </t>
  </si>
  <si>
    <t>Mayor</t>
  </si>
  <si>
    <t xml:space="preserve">Catastrófico </t>
  </si>
  <si>
    <t>Raro (puede ocurrir excepcionalmente)</t>
  </si>
  <si>
    <t>Improbable (puede ocurrir ocasionalmente)</t>
  </si>
  <si>
    <t>Posible (puede ocurrir en cualquier momento futuro)</t>
  </si>
  <si>
    <t>Probable (Probablemente va a ocurrir )</t>
  </si>
  <si>
    <t>casi cierto (ocuerre en la mayoría de las circunstancias)</t>
  </si>
  <si>
    <t>VALORACIÓN DEL RIESGO</t>
  </si>
  <si>
    <t>Valoración del Riesgo</t>
  </si>
  <si>
    <t xml:space="preserve">Categoría </t>
  </si>
  <si>
    <t>8,9,10</t>
  </si>
  <si>
    <t>Riesgo Extremo</t>
  </si>
  <si>
    <t xml:space="preserve">6 y 7 </t>
  </si>
  <si>
    <t>Riesgo Alto</t>
  </si>
  <si>
    <t>Riesgo Medio</t>
  </si>
  <si>
    <t>2,3 y 4</t>
  </si>
  <si>
    <t>Riesgo Bajo</t>
  </si>
  <si>
    <t>TABLA 5 CATEGORÍA DEL RIESGO</t>
  </si>
  <si>
    <t>8, 9 y 10</t>
  </si>
  <si>
    <t>ETAPA</t>
  </si>
  <si>
    <t>TIPO</t>
  </si>
  <si>
    <t>CATEGORÍA</t>
  </si>
  <si>
    <t>AFECTA LA EJECUCIÓN DEL CONTRATO?</t>
  </si>
  <si>
    <t>FECHA ESTIMADA EN QUE SE COMPLETA EL TRATAMIENTO</t>
  </si>
  <si>
    <t>GENERAL</t>
  </si>
  <si>
    <t>INSIGNIFICANTE (1)</t>
  </si>
  <si>
    <t>MENOR (2)</t>
  </si>
  <si>
    <t>MODERADO (3)</t>
  </si>
  <si>
    <t xml:space="preserve">MAYOR (4) </t>
  </si>
  <si>
    <t>RARO (1)</t>
  </si>
  <si>
    <t>IMPROBABLE (2)</t>
  </si>
  <si>
    <t>POSIBLE (3)</t>
  </si>
  <si>
    <t>PROBABLE (4)</t>
  </si>
  <si>
    <t>CASI CIERTO (5)</t>
  </si>
  <si>
    <t>EXTREMO</t>
  </si>
  <si>
    <t>ALTO</t>
  </si>
  <si>
    <t xml:space="preserve">MEDIO </t>
  </si>
  <si>
    <t>BAJO</t>
  </si>
  <si>
    <t>CONTRATISTA</t>
  </si>
  <si>
    <t>CONTRATANTE</t>
  </si>
  <si>
    <t>SI</t>
  </si>
  <si>
    <t>NO</t>
  </si>
  <si>
    <t>ESPECIFICO</t>
  </si>
  <si>
    <t>INTERNO</t>
  </si>
  <si>
    <t>EXTERNO</t>
  </si>
  <si>
    <t xml:space="preserve">PLANEACIÓN </t>
  </si>
  <si>
    <t>SELECCIÓN</t>
  </si>
  <si>
    <t>ECONOMICO</t>
  </si>
  <si>
    <t>SOCIAL O POLÍTICO</t>
  </si>
  <si>
    <t>OPERACIONAL</t>
  </si>
  <si>
    <t>FINANCIERO</t>
  </si>
  <si>
    <t>REGULATORIO</t>
  </si>
  <si>
    <t>NATURALEZA</t>
  </si>
  <si>
    <t>AMBIENTAL</t>
  </si>
  <si>
    <t>TECNOLÓGICO</t>
  </si>
  <si>
    <t>EJECUCIÓN</t>
  </si>
  <si>
    <t>No.</t>
  </si>
  <si>
    <t>TRATAMIENTO/CONTROLES A SER IMPLEMENTADOS</t>
  </si>
  <si>
    <t>CORREDOR DE SEGUROS</t>
  </si>
  <si>
    <t>CONTRATANTE Y CORREDOR DE SEGUROS</t>
  </si>
  <si>
    <t>CONTRATANTE Y CONTRATISTA</t>
  </si>
  <si>
    <t>NO APLICA</t>
  </si>
  <si>
    <t>PLANEACIÓN Y EJECUCIÓN</t>
  </si>
  <si>
    <t>SELECCIÓN Y EJECUCIÓN</t>
  </si>
  <si>
    <t xml:space="preserve">CONTRATACIÓN </t>
  </si>
  <si>
    <t>CONTRATACIÓN Y EJECUCIÓN</t>
  </si>
  <si>
    <t>PRECONTRACTUAL</t>
  </si>
  <si>
    <t>SUPERVISOR DEL CONTRATO</t>
  </si>
  <si>
    <t>COMITÉ ESTRUCTURADOR Y SUPERVISOR DEL CONTRATO</t>
  </si>
  <si>
    <t>Incrementa el valor del contrato entre el quince por ciento (15%) y  el treinta (30%)</t>
  </si>
  <si>
    <t>ANEXO No.  MATRIZ DE RIESGOS</t>
  </si>
  <si>
    <t>Revisión y apoyo jurídico a las Dependencias que solicitan la contratación, aclarando los requisitos y la aplicabilidad de cada una de las modalidades de selección, de conformidad con los lineamientos legales establecidos.</t>
  </si>
  <si>
    <t>Riesgo de Colusión. Que dos o más oferentes, realicen acuerdos de manera fraudulenta, con el fin de lograr que el proceso sea adjudicado a un proponente en particular.</t>
  </si>
  <si>
    <t>Que el proceso de selección se vea afectado en cuanto a objetividad y transparencia.</t>
  </si>
  <si>
    <t>Una sola vez en la fase de planeación</t>
  </si>
  <si>
    <t>Se deben revisar las tasa que aplican a cada seguro, con las variables de siniestralidad general y especifica</t>
  </si>
  <si>
    <t>Riesgo de ofertas artificialmente bajas</t>
  </si>
  <si>
    <t>Elaboración de estudios de mercado que permitan establecer el precio artificialmente bajo. Especificar detalladamente los requerimientos técnicos mínimos solicitados durante el proceso precontractual, verificar la existencia de precios artificialmente bajos y solicitar la respectiva justificación</t>
  </si>
  <si>
    <t>Hasta la adjudicación del contrato.</t>
  </si>
  <si>
    <t>El supervisor del contrato con el apoyo del corredor de seguros</t>
  </si>
  <si>
    <t>Errores en el proceso de evaluación y adjudicación de las propuestas</t>
  </si>
  <si>
    <t>Desde el momento en que el corredor entrega la evaluación a la Entidad</t>
  </si>
  <si>
    <t>El comité evaluador asignado por la entidad y el corredor de seguros</t>
  </si>
  <si>
    <t>Retraso en el inicio y  ejecución del contrato.</t>
  </si>
  <si>
    <t>El area tecnica que estructura el proceso de seguros, y el corredor de seguros</t>
  </si>
  <si>
    <t>Hasta el cierre del proceso de selección</t>
  </si>
  <si>
    <t>Poca competencia y ofertas no competitivas</t>
  </si>
  <si>
    <t>Desde la adjudicacion del contrato</t>
  </si>
  <si>
    <t>Periodicidad mensual</t>
  </si>
  <si>
    <t xml:space="preserve">Liquidación de la Compañía Aseguradora contratista por parte de un Ente de Control </t>
  </si>
  <si>
    <t>El Supervisor del contrato junto con el intermediario de seguros</t>
  </si>
  <si>
    <t>Desde la adjudicación del contrato estatal de seguros</t>
  </si>
  <si>
    <t xml:space="preserve">Durante la ejecución del Contrato de Seguros </t>
  </si>
  <si>
    <t xml:space="preserve">Cambios políticos o reformas de las condiciones económicas del mercado de seguros por cambios en los ramos contratados, que conlleven al desmejorar el programa de seguros </t>
  </si>
  <si>
    <t>Revocación de la póliza</t>
  </si>
  <si>
    <t>-No obtener la indemnización u obtener una inferior a la equivalente de acuerdo con las condiciones de la póliza.</t>
  </si>
  <si>
    <t>Inadecuado tramite y manejo de la documentación  para el manejo de  los siniestros</t>
  </si>
  <si>
    <t>Volatilidad de las condiciones del mercado obtenidas durante la etapa de planeación</t>
  </si>
  <si>
    <t>Expedición de normas que impongan nuevos tributos, impuestos o cargas parafiscales, que pueden afectar el equilibrio económico del contrato.</t>
  </si>
  <si>
    <t xml:space="preserve">Genera una carga adicional a las previstas, que puede afectar a cualquiera o a las dos partes del contrato y/o Convenio y generar desequilibrio contractual. </t>
  </si>
  <si>
    <t>Finalizada la etapa de ejecución</t>
  </si>
  <si>
    <t>Contratista; aseguradora contratista</t>
  </si>
  <si>
    <t>hasta la finalizacion de la vigencia tecnic de los seguros</t>
  </si>
  <si>
    <t>Una vez ocurre el cambio tributario, se debe tener en cuenta al momento de adiciones o prrogas, la nueva tariufacion de lo simpuestos</t>
  </si>
  <si>
    <t>Aplicación inmediata de las disposiciones legales y ajuste de los procesos internos de la Entidad. El proceso en ejecucion se sometera a las cargas impositivas que estaba vigentes al momento de la celebracion, y los nuevos cambios se aplicaran a las adiciones o prorrogas</t>
  </si>
  <si>
    <t>No se pueda adelantar el proceso contractual por no ajustarse a la modalidad de selección, retrasos en la satisfacción de la necesidad</t>
  </si>
  <si>
    <t>Ocurrencia de eventos que impliquen un aumento desproporcionado de de la siniestralidad de la entidad</t>
  </si>
  <si>
    <t xml:space="preserve">Inclusión de condiciones jurídicas, técnicas y/o financieras que NO puedan ser cumplidas por ninguna Compañía Aseguradora </t>
  </si>
  <si>
    <t>Durante el proceso precontractual y en la ejecución del contrato de seguros se debe realizar un seguimiento permanente a las condiciones de los intereses asegurables de la Entidad</t>
  </si>
  <si>
    <t xml:space="preserve">El mismo día en que la Entidad tiene conocimiento de los cambios en las condiciones de los intereses asegurables </t>
  </si>
  <si>
    <t xml:space="preserve">Al vencimiento de la vigencia de las pólizas  </t>
  </si>
  <si>
    <t xml:space="preserve">Revisar de manera permanente las condiciones de los intereses asegurables vs. las condiciones  incluidas en las pólizas </t>
  </si>
  <si>
    <t xml:space="preserve">Durante toda la ejecución del contrato de seguros </t>
  </si>
  <si>
    <t xml:space="preserve">Cambios políticos o reformas de las condiciones económicas del mercado a nivel  mundial  que conlleven a la anulación de los reaseguros contratados por la Compañías de Seguros adjudicataria </t>
  </si>
  <si>
    <t>Revocacion de las polizas por no tener retencion propia de asegurador actual</t>
  </si>
  <si>
    <t>Preveer en las formatos tecnicos y en el pliego, condiciones especificas para el termino de aviso ante la eventual revocacion de la poliza.
Hacer seguimiento a las noticias de la industria aseguradora para anticipar eventuales cambios que lo afecten</t>
  </si>
  <si>
    <t>desde la adjudicacion del contrato de seguros</t>
  </si>
  <si>
    <t>revisar periodicamente las noticias de la inudstria aseguradora.
Planear con anticipacion la elaboracion de un nuevo proceso de selección</t>
  </si>
  <si>
    <t xml:space="preserve">Incumplimiento por parte del contratista de sus obligaciones contractuales </t>
  </si>
  <si>
    <t xml:space="preserve">Imposición de sanciones y/o terminación anticipada del contrato </t>
  </si>
  <si>
    <t xml:space="preserve">Establecer en los documentos del proceso, las sanciones y/o consecuencias del incumplimiento de alguna o algunas de las obligaciones contractuales asumidas por el contratista. Seguimiento y supervisión permanente a las obligaciones del contratista </t>
  </si>
  <si>
    <t>Desde la etapa de planeación del proceso de contratación del Programa de Seguros de la Entidad</t>
  </si>
  <si>
    <t xml:space="preserve">Hasta el vencimiento de las vigencias de las pólizas contratadas </t>
  </si>
  <si>
    <t>A través de a revisión del cumplimiento de todas y cada una de las obligaciones pactadas entre las partes</t>
  </si>
  <si>
    <t>El área técnica que estructura el proceso de seguros, y el corredor de seguros</t>
  </si>
  <si>
    <t>ECONÓMICO</t>
  </si>
  <si>
    <t>DESCRIPCIÓN 
(QUÉ PUEDE PASAR Y, CÓMO PUEDE OCURRIR)</t>
  </si>
  <si>
    <t>MONITOREO Y REVISIÓN</t>
  </si>
  <si>
    <t>PERIODICIDAD ¿CUÁNDO?</t>
  </si>
  <si>
    <t>CATASTRÓFICO (5)</t>
  </si>
  <si>
    <t>Dependencia que establece la necesidad técnica y el equipo jurídico y de contratación estatal de la entidad.</t>
  </si>
  <si>
    <t>Desde la etapa de planeación</t>
  </si>
  <si>
    <t>El equipo técnico que estructura el proceso de selección y el corredor de seguros de la entidad</t>
  </si>
  <si>
    <t>El presupuesto planificado no corresponde al valor real de los seguros a contratar versus la vigencia técnica requerida</t>
  </si>
  <si>
    <t>Se debe efectuar el Análisis del Sector y estudio de Mercado, conforme al objeto a contratar, aplicando las variables que correspondan, que permita establecer de manera real el valor del objeto y de cada una de las pólizas de seguros a contratar.</t>
  </si>
  <si>
    <t>El equipo técnico que estructura el proceso de selección, el área jurídica y contractual de al entidad  y el corredor de seguros de la entidad</t>
  </si>
  <si>
    <t>Se debe revisar el estudio de precios de mercado y el análisis del sector</t>
  </si>
  <si>
    <t xml:space="preserve">Se verifica durante el proceso de evaluación de ofertas. </t>
  </si>
  <si>
    <t>Se establecen plazos perentorios para el cumplimiento de las obligaciones de firma de contrato y de entrega de documentos para iniciar la ejecución, incluyendo clausula penal y multa, de manera que, ante incumplimiento del adjudicatario, se puedan aplicar las clausulas contractuales</t>
  </si>
  <si>
    <t>Desde la adjudicación del proceso de selección</t>
  </si>
  <si>
    <t>Hasta el inicio de ejecución del contrato</t>
  </si>
  <si>
    <t>Una vez se adjudica el proceso de selección</t>
  </si>
  <si>
    <t xml:space="preserve">Demoras en la adjudicación o  Adjudicación equivocada; que pueden ocasionar demandas o procesos jurídicos en contra de la entidad asegurada. </t>
  </si>
  <si>
    <t>Realizar la verificación de la evaluación por parte del equipo de evaluadores</t>
  </si>
  <si>
    <t>En la aceptación de la evaluación presentada, por parte del comité evaluador que, que da lugar a la recomendación de adjudicación</t>
  </si>
  <si>
    <t>Al momento de la evaluación de las ofertas</t>
  </si>
  <si>
    <t>El asegurador adjudicatario solicita la revocación de las pólizas de seguros antes de la vigencia pactada por efecto de un sesgo de siniestralidad</t>
  </si>
  <si>
    <t>Incluir dentro de las condiciones particulares del seguro, la cláusula de revocación para anticiparse al evento, indicando un termino suficiente para la realización del nuevo proceso de selección</t>
  </si>
  <si>
    <t>Desde la estructuración del proceso de selección</t>
  </si>
  <si>
    <t>la adjudicación del contrato</t>
  </si>
  <si>
    <t>En la estructuración del proceso se incluyen clausulas particulares de revocación de la póliza con termino suficiente para controlar el riesgo con anticipación</t>
  </si>
  <si>
    <t>Baja participación de proveedores</t>
  </si>
  <si>
    <t>El área jurisca de contratación  y el corredor de seguros</t>
  </si>
  <si>
    <t>Desde la planeación</t>
  </si>
  <si>
    <t>Errores de información de bienes asegurados, valores asegurables, cargos asegurados</t>
  </si>
  <si>
    <t>Desprotección de bienes y cargos, bienes supra asegurados o infra asegurados</t>
  </si>
  <si>
    <t>establecer condiciones técnicas que impidan que esos errores afecten el aseguramiento de los bienes, con clausulas de no aplicación de infra seguro bajo porcentaje, y con la realización de ajustes periódicos de inventarios para reportar al asegurador adjudicatario, manteniendo los bienes asegurados sobre su valor real</t>
  </si>
  <si>
    <t>Hasta la finalización de la vigencia técnica de los seguros</t>
  </si>
  <si>
    <t>Se realiza revisión periódicas sobre los bienes y valores asegurados., así como de cargos asegurados</t>
  </si>
  <si>
    <t>Cesión de los contratos de seguros o terminación automática anticipada, en el término que indique el ente de control, de los contratos de seguros</t>
  </si>
  <si>
    <t>Hacer seguimiento a las noticias públicas del ente de control y vigilancia de la aseguradora (Superintendencia Financiera de Colombia) sobre la situación financia y de intervención sobre la aseguradora adjudicataria</t>
  </si>
  <si>
    <t>El ultimo día de vigencia de las pólizas contratadas</t>
  </si>
  <si>
    <t>A través de la revisión paródica de las noticias publicas del órgano de control y vigilancia ( Superintendencia Financiera de Colombia)</t>
  </si>
  <si>
    <t>Durante la ejecución del contrato estatal de seguros</t>
  </si>
  <si>
    <t>Hacer seguimiento a las noticias públicas del ente de control y vigilancia de la aseguradora (Superintendencia Financiera de Colombia) y de las noticias de orden nacional y mundial, acerca de cambios políticos que afecten al sector asegurador, previo a la expedición de la ley o a la formalización del cambio, con el fin de adelantarse a los hechos y prever el plan de acción a seguro (ajuste de condiciones técnicas)</t>
  </si>
  <si>
    <t xml:space="preserve">A través de revisión periódica de noticias del sector </t>
  </si>
  <si>
    <t>Realizar capacitaciones sobre manejo de pólizas y siniestros y control de riesgos. Se impone como servicio ofrecido por el adjudicatario.</t>
  </si>
  <si>
    <t xml:space="preserve">Con la participación de las capacitaciones sobre manejo de siniestros, prevención de riesgos y manejo de las pólizas de seguros </t>
  </si>
  <si>
    <t>una vez durante la ejecución del contrato estatal de seguros</t>
  </si>
  <si>
    <t>Un análisis del sector y de los factores que afectan el ofrecimiento de condiciones técnicas por endurecimiento de mercado</t>
  </si>
  <si>
    <t>Se revisan las condiciones técnicas y el valor de prima para cada ramo respecto de los cambios de mercado para realizar los ajustes necesarios</t>
  </si>
  <si>
    <t xml:space="preserve">Determinar un plazo prudencial para la revocación de las pólizas por parte del contratista </t>
  </si>
  <si>
    <t xml:space="preserve">Terminación anticipada del Contrato de Seguros </t>
  </si>
  <si>
    <t xml:space="preserve">A través de la revisión del cumplimiento del plazo establecido por la Entidad para la revocatoria de las pólizas contratadas </t>
  </si>
  <si>
    <t xml:space="preserve">Revocación de las pólizas adjudicadas por parte de la Compañía Aseguradora contratista </t>
  </si>
  <si>
    <t>Contar con recursos insuficientes para la contratacion</t>
  </si>
  <si>
    <t>No contar con los recursos en la creacion de la linea para la ejecución del contrato</t>
  </si>
  <si>
    <t xml:space="preserve">Se efectúa el debido estudio de presupuesto y se revisa la partida presupuestal para el cubrimiento del 100% de la necesidad planteada y se realizan los ajustes correspondientes en la vigencia tecnica de los seguros  </t>
  </si>
  <si>
    <t>A traves de la revision de condiciones de mercado versus la disponibilidad de recursos.</t>
  </si>
  <si>
    <t>durante la etapa de estructuracion del estudio de mercado y la etapa precontractual</t>
  </si>
  <si>
    <r>
      <t xml:space="preserve">OBJETO: </t>
    </r>
    <r>
      <rPr>
        <sz val="8"/>
        <rFont val="Tahoma"/>
        <family val="2"/>
      </rPr>
      <t>“CONTRATAR LOS SEGUROS QUE AMPAREN LOS INTERESES PATRIMONIALES ACTUALES Y FUTUROS, ASÍ COMO LOS BIENES DE PROPIEDAD DE LA EMPRESA PUBLICA DEL MUNICIPIO DE SOACHA, EPUXUA AVANZA E.I.C.E. QUE ESTÉN BAJO SU RESPONSABILIDAD Y CUSTODIA Y AQUELLOS QUE SEAN ADQUIRIDOS PARA DESARROLLAR LAS FUNCIONES INHERENTES A SU ACTIVIDAD Y CUALQUIER OTRA PÓLIZA DE SEGUROS QUE REQUIERA LA ENTIDAD EN EL DESARROLLO DE SU ACTIVIDAD”</t>
    </r>
  </si>
  <si>
    <t>MODALIDAD DE SELECCIÓN: ÓRDEN DE COMPRA DE BIENES Y SERVICIOS Y  OBRA</t>
  </si>
  <si>
    <t>La definición de la necesidad y el objeto establecido en los documentos de planeación, no se ajusta a la modalidad de selección aplicable.</t>
  </si>
  <si>
    <t>La entidad  como responsable del proceso de contratación, debe elegir la modalidad de selección del contratista, con base en: (i) su necesidad; (ii) la forma como satisface su necesidad – objeto contractual y alcance del objeto contractual-; y (iii) el tipo de contratista apto para satisfacer la necesidad a través de la ejecución del objeto.  Revisión y apoyo jurídico a las Dependencias que solicitan la contratación, aclarando los requisitos y la aplicabilidad de cada una de las modalidades de selección, de conformidad con los lineamientos legales establecidos.</t>
  </si>
  <si>
    <t>Hasta antes de adjudicar el contrato</t>
  </si>
  <si>
    <t>durante la etapa de planeación y de proyección de  docuemntos previos</t>
  </si>
  <si>
    <t>La no participación de oferentes en el proceso de selección</t>
  </si>
  <si>
    <t xml:space="preserve">En la elaboración del documento de planeación, revisar las condiciones tecnicas y financiera de los posibles interesados para garantizar la participación plural de oferentes y la selección objetiva de contratista. </t>
  </si>
  <si>
    <t>Durante la etapa de planeación,y en el desarrollo del proceso de selección</t>
  </si>
  <si>
    <t>Revisar las condiciones técnicas   y las condiciones actuales de mercado, así como la elaboracion de un adecuado analisis del sector</t>
  </si>
  <si>
    <t>Realizar un buen de análisis de sector y definir requisitos habilitantes que permitan la pluralidad de oferentes, asi como el analisis de las condiciones de mercado</t>
  </si>
  <si>
    <t>Verificando el estudio de sector y documentos de planeación en los que se identifique que se fijaron condiciones que permiten una pluralidad de oferentes</t>
  </si>
  <si>
    <t xml:space="preserve">La no presentación de ofertas por presupuesto insuficiente </t>
  </si>
  <si>
    <t>Al momento de realizar los documentos previos y el análisis del sector, durante el desarrollo del proceso de selección</t>
  </si>
  <si>
    <t xml:space="preserve">Baja calidad en la prestación de los servicios e incumplimiento de las con las condiciones técnicas contempladas dentro del proceso, por lo cual no se satisface la necesidad completamente / incumplimiento contractual </t>
  </si>
  <si>
    <t>Desde la elaboración del los documentos de planeación, y del estudio d precios de mercado y del analisis del sector</t>
  </si>
  <si>
    <t>No legalización del contrato por parte del contratista dentro del termino requerido pro la entidad</t>
  </si>
  <si>
    <t>Se solicita al contratista adjudicatario la firma y entrega de las pólizas y del contrato, una vez la adjudicación, conminandolo para el cumplimiento de terminos y de las oibligaciones contractuales</t>
  </si>
  <si>
    <t>En la publicación del informe y selección objetiva</t>
  </si>
  <si>
    <t>En la estructuración del proceso de selección, y elaboración de los documentos de planeación</t>
  </si>
  <si>
    <t xml:space="preserve">Seguir el procedimiento del manual de contratacion de al entidad. </t>
  </si>
  <si>
    <t>Se realizan invitacion a participar en el proceso y a presentar terminos</t>
  </si>
  <si>
    <t>Desde la estructuración de losdocumentos de planeación</t>
  </si>
  <si>
    <t>Incremento en los costos
Reproceso que implica salir nuevamente al mercado para definir las condiciones de la contratación.</t>
  </si>
  <si>
    <t>Hasta la celebracion del contrato</t>
  </si>
  <si>
    <t>Durante la etapa de estructuracion del proceso, en la etapa de documentos de planeación</t>
  </si>
  <si>
    <t>Cambios en las condiciones de los intereses asegurables posterior a adjudicacion</t>
  </si>
  <si>
    <t xml:space="preserve">Modificación de las cláusulas de la póliza a contratar por la  Entidad, para adecuarlas a las nuevas condiciones de los intereses asegurables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</si>
</sst>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0"/>
      <name val="Tahoma"/>
      <family val="2"/>
    </font>
    <font>
      <sz val="11"/>
      <color rgb="FFFF0000"/>
      <name val="Arial Narrow"/>
      <family val="2"/>
    </font>
    <font>
      <sz val="8"/>
      <color rgb="FF4E4D4D"/>
      <name val="Arial"/>
      <family val="2"/>
    </font>
    <font>
      <sz val="8"/>
      <name val="Arial"/>
      <family val="2"/>
    </font>
    <font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3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justify" wrapText="1"/>
    </xf>
    <xf numFmtId="0" fontId="0" fillId="0" borderId="5" xfId="0" applyBorder="1" applyAlignment="1">
      <alignment horizontal="center" vertical="justify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4" fillId="0" borderId="0" xfId="0" applyFont="1" applyBorder="1"/>
    <xf numFmtId="0" fontId="3" fillId="7" borderId="1" xfId="0" applyFont="1" applyFill="1" applyBorder="1" applyAlignment="1">
      <alignment vertical="center" textRotation="90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4" fillId="7" borderId="1" xfId="0" applyFont="1" applyFill="1" applyBorder="1" applyAlignment="1">
      <alignment vertical="center" textRotation="90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vertical="center" wrapText="1"/>
    </xf>
    <xf numFmtId="15" fontId="3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textRotation="90"/>
    </xf>
    <xf numFmtId="0" fontId="6" fillId="0" borderId="0" xfId="0" applyFont="1" applyBorder="1"/>
    <xf numFmtId="0" fontId="5" fillId="0" borderId="0" xfId="0" applyFont="1" applyFill="1" applyBorder="1"/>
    <xf numFmtId="0" fontId="8" fillId="7" borderId="1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7" fillId="9" borderId="1" xfId="0" applyFont="1" applyFill="1" applyBorder="1" applyAlignment="1">
      <alignment textRotation="90" wrapText="1"/>
    </xf>
    <xf numFmtId="0" fontId="4" fillId="2" borderId="1" xfId="0" applyFont="1" applyFill="1" applyBorder="1" applyAlignment="1">
      <alignment horizontal="center" vertical="center" textRotation="90"/>
    </xf>
    <xf numFmtId="0" fontId="7" fillId="9" borderId="1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2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1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1">
    <cellStyle name="Normal" xfId="0" builtinId="0"/>
  </cellStyles>
  <dxfs count="32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5FD91"/>
      <color rgb="FF003A1A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12</xdr:row>
      <xdr:rowOff>0</xdr:rowOff>
    </xdr:from>
    <xdr:to>
      <xdr:col>43</xdr:col>
      <xdr:colOff>304800</xdr:colOff>
      <xdr:row>13</xdr:row>
      <xdr:rowOff>51027</xdr:rowOff>
    </xdr:to>
    <xdr:sp macro="" textlink="">
      <xdr:nvSpPr>
        <xdr:cNvPr id="1062" name="AutoShape 38" descr="Resultado de imagen para logo de secretaria de movilidad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3373100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12</xdr:row>
      <xdr:rowOff>0</xdr:rowOff>
    </xdr:from>
    <xdr:to>
      <xdr:col>43</xdr:col>
      <xdr:colOff>304800</xdr:colOff>
      <xdr:row>13</xdr:row>
      <xdr:rowOff>51027</xdr:rowOff>
    </xdr:to>
    <xdr:sp macro="" textlink="">
      <xdr:nvSpPr>
        <xdr:cNvPr id="1063" name="AutoShape 39" descr="Resultado de imagen para logo de secretaria de movilidad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3373100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304800</xdr:colOff>
      <xdr:row>26</xdr:row>
      <xdr:rowOff>304800</xdr:rowOff>
    </xdr:to>
    <xdr:sp macro="" textlink="">
      <xdr:nvSpPr>
        <xdr:cNvPr id="1064" name="AutoShape 40" descr="Resultado de imagen para logo de secretaria de movilidad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3067050" y="2837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10823</xdr:colOff>
      <xdr:row>1</xdr:row>
      <xdr:rowOff>129887</xdr:rowOff>
    </xdr:from>
    <xdr:to>
      <xdr:col>6</xdr:col>
      <xdr:colOff>1177635</xdr:colOff>
      <xdr:row>1</xdr:row>
      <xdr:rowOff>749012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283" y="259773"/>
          <a:ext cx="176212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Ximena Ramirez Tovar" id="{46A7BB62-F6FE-4BB6-B852-95910DE14126}" userId="S::maria.tovar@unidadvictimas.gov.co::3c9b65ae-9a74-448c-8582-3443881c5c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" dT="2022-08-01T20:28:10.95" personId="{46A7BB62-F6FE-4BB6-B852-95910DE14126}" id="{9A309604-18F2-473C-A17B-0E62EE2C11FB}">
    <text>Por favor revisar la nuemracion</text>
  </threadedComment>
  <threadedComment ref="K37" dT="2022-08-01T20:28:38.66" personId="{46A7BB62-F6FE-4BB6-B852-95910DE14126}" id="{D2B3A766-5BCF-4C76-A0C1-7C8AAEC2887C}">
    <text>revisar la sumatoria de todos los riesgos en muchos no da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S33"/>
  <sheetViews>
    <sheetView showGridLines="0" topLeftCell="H31" zoomScale="88" zoomScaleNormal="88" zoomScaleSheetLayoutView="70" workbookViewId="0">
      <selection activeCell="X35" sqref="X35"/>
    </sheetView>
  </sheetViews>
  <sheetFormatPr defaultColWidth="11.453125" defaultRowHeight="10" x14ac:dyDescent="0.2"/>
  <cols>
    <col min="1" max="1" width="11.453125" style="20"/>
    <col min="2" max="2" width="4.7265625" style="34" customWidth="1"/>
    <col min="3" max="4" width="3.7265625" style="20" customWidth="1"/>
    <col min="5" max="5" width="5.1796875" style="20" customWidth="1"/>
    <col min="6" max="6" width="3.7265625" style="20" customWidth="1"/>
    <col min="7" max="8" width="26.81640625" style="20" customWidth="1"/>
    <col min="9" max="10" width="3.7265625" style="20" customWidth="1"/>
    <col min="11" max="11" width="4.1796875" style="20" customWidth="1"/>
    <col min="12" max="12" width="3.7265625" style="20" customWidth="1"/>
    <col min="13" max="13" width="8.54296875" style="20" customWidth="1"/>
    <col min="14" max="14" width="26.7265625" style="20" customWidth="1"/>
    <col min="15" max="18" width="3.7265625" style="20" customWidth="1"/>
    <col min="19" max="19" width="4.81640625" style="20" customWidth="1"/>
    <col min="20" max="20" width="19" style="20" customWidth="1"/>
    <col min="21" max="21" width="11.453125" style="20" customWidth="1"/>
    <col min="22" max="22" width="10.81640625" style="20" customWidth="1"/>
    <col min="23" max="23" width="13.453125" style="20" customWidth="1"/>
    <col min="24" max="24" width="13.1796875" style="20" customWidth="1"/>
    <col min="25" max="25" width="7.54296875" style="20" hidden="1" customWidth="1"/>
    <col min="26" max="26" width="13.453125" style="35" hidden="1" customWidth="1"/>
    <col min="27" max="27" width="15.81640625" style="35" hidden="1" customWidth="1"/>
    <col min="28" max="29" width="11.453125" style="35" hidden="1" customWidth="1"/>
    <col min="30" max="30" width="28.26953125" style="35" hidden="1" customWidth="1"/>
    <col min="31" max="33" width="11.453125" style="35" hidden="1" customWidth="1"/>
    <col min="34" max="34" width="20.54296875" style="35" hidden="1" customWidth="1"/>
    <col min="35" max="43" width="11.453125" style="35" hidden="1" customWidth="1"/>
    <col min="44" max="45" width="11.453125" style="35" customWidth="1"/>
    <col min="46" max="16384" width="11.453125" style="20"/>
  </cols>
  <sheetData>
    <row r="2" spans="2:39" ht="77.25" customHeight="1" x14ac:dyDescent="0.2">
      <c r="B2" s="42" t="s">
        <v>106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2:39" ht="25.5" customHeight="1" x14ac:dyDescent="0.2">
      <c r="B3" s="42" t="s">
        <v>217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2:39" ht="98.25" customHeight="1" x14ac:dyDescent="0.2">
      <c r="B4" s="42" t="s">
        <v>216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2:39" ht="16.5" customHeight="1" x14ac:dyDescent="0.2">
      <c r="B5" s="44" t="s">
        <v>92</v>
      </c>
      <c r="C5" s="48" t="s">
        <v>0</v>
      </c>
      <c r="D5" s="48" t="s">
        <v>1</v>
      </c>
      <c r="E5" s="44" t="s">
        <v>55</v>
      </c>
      <c r="F5" s="44" t="s">
        <v>56</v>
      </c>
      <c r="G5" s="44" t="s">
        <v>162</v>
      </c>
      <c r="H5" s="44" t="s">
        <v>2</v>
      </c>
      <c r="I5" s="44" t="s">
        <v>3</v>
      </c>
      <c r="J5" s="44" t="s">
        <v>4</v>
      </c>
      <c r="K5" s="44" t="s">
        <v>43</v>
      </c>
      <c r="L5" s="44" t="s">
        <v>57</v>
      </c>
      <c r="M5" s="45" t="s">
        <v>5</v>
      </c>
      <c r="N5" s="45" t="s">
        <v>93</v>
      </c>
      <c r="O5" s="43" t="s">
        <v>6</v>
      </c>
      <c r="P5" s="43"/>
      <c r="Q5" s="43"/>
      <c r="R5" s="43"/>
      <c r="S5" s="45" t="s">
        <v>58</v>
      </c>
      <c r="T5" s="45" t="s">
        <v>8</v>
      </c>
      <c r="U5" s="45" t="s">
        <v>9</v>
      </c>
      <c r="V5" s="45" t="s">
        <v>59</v>
      </c>
      <c r="W5" s="43" t="s">
        <v>163</v>
      </c>
      <c r="X5" s="43"/>
    </row>
    <row r="6" spans="2:39" ht="16.5" customHeight="1" x14ac:dyDescent="0.2">
      <c r="B6" s="44"/>
      <c r="C6" s="48"/>
      <c r="D6" s="48"/>
      <c r="E6" s="46"/>
      <c r="F6" s="44"/>
      <c r="G6" s="44"/>
      <c r="H6" s="44"/>
      <c r="I6" s="44"/>
      <c r="J6" s="44"/>
      <c r="K6" s="44"/>
      <c r="L6" s="44"/>
      <c r="M6" s="45"/>
      <c r="N6" s="45"/>
      <c r="O6" s="43"/>
      <c r="P6" s="43"/>
      <c r="Q6" s="43"/>
      <c r="R6" s="43"/>
      <c r="S6" s="45"/>
      <c r="T6" s="45"/>
      <c r="U6" s="45"/>
      <c r="V6" s="45"/>
      <c r="W6" s="43"/>
      <c r="X6" s="43"/>
      <c r="Z6" s="35" t="s">
        <v>65</v>
      </c>
      <c r="AA6" s="35" t="s">
        <v>61</v>
      </c>
      <c r="AB6" s="35">
        <v>2</v>
      </c>
      <c r="AC6" s="35" t="s">
        <v>70</v>
      </c>
      <c r="AD6" s="35" t="s">
        <v>75</v>
      </c>
      <c r="AE6" s="35" t="s">
        <v>76</v>
      </c>
      <c r="AF6" s="35" t="s">
        <v>60</v>
      </c>
      <c r="AG6" s="35" t="s">
        <v>79</v>
      </c>
      <c r="AH6" s="35" t="s">
        <v>81</v>
      </c>
      <c r="AI6" s="35" t="s">
        <v>161</v>
      </c>
    </row>
    <row r="7" spans="2:39" ht="16.5" customHeight="1" x14ac:dyDescent="0.2">
      <c r="B7" s="44"/>
      <c r="C7" s="48"/>
      <c r="D7" s="48"/>
      <c r="E7" s="46"/>
      <c r="F7" s="44"/>
      <c r="G7" s="44"/>
      <c r="H7" s="44"/>
      <c r="I7" s="44"/>
      <c r="J7" s="44"/>
      <c r="K7" s="44"/>
      <c r="L7" s="44"/>
      <c r="M7" s="45"/>
      <c r="N7" s="45"/>
      <c r="O7" s="43"/>
      <c r="P7" s="43"/>
      <c r="Q7" s="43"/>
      <c r="R7" s="43"/>
      <c r="S7" s="45"/>
      <c r="T7" s="45"/>
      <c r="U7" s="45"/>
      <c r="V7" s="45"/>
      <c r="W7" s="43"/>
      <c r="X7" s="43"/>
      <c r="Z7" s="35" t="s">
        <v>66</v>
      </c>
      <c r="AA7" s="35" t="s">
        <v>62</v>
      </c>
      <c r="AB7" s="35">
        <v>3</v>
      </c>
      <c r="AC7" s="35" t="s">
        <v>71</v>
      </c>
      <c r="AD7" s="35" t="s">
        <v>74</v>
      </c>
      <c r="AE7" s="35" t="s">
        <v>77</v>
      </c>
      <c r="AF7" s="35" t="s">
        <v>78</v>
      </c>
      <c r="AG7" s="35" t="s">
        <v>80</v>
      </c>
      <c r="AH7" s="35" t="s">
        <v>82</v>
      </c>
      <c r="AI7" s="35" t="s">
        <v>84</v>
      </c>
    </row>
    <row r="8" spans="2:39" ht="16.5" customHeight="1" x14ac:dyDescent="0.2">
      <c r="B8" s="44"/>
      <c r="C8" s="48"/>
      <c r="D8" s="48"/>
      <c r="E8" s="46"/>
      <c r="F8" s="44"/>
      <c r="G8" s="44"/>
      <c r="H8" s="44"/>
      <c r="I8" s="44"/>
      <c r="J8" s="44"/>
      <c r="K8" s="44"/>
      <c r="L8" s="44"/>
      <c r="M8" s="45"/>
      <c r="N8" s="45"/>
      <c r="O8" s="43"/>
      <c r="P8" s="43"/>
      <c r="Q8" s="43"/>
      <c r="R8" s="43"/>
      <c r="S8" s="45"/>
      <c r="T8" s="45"/>
      <c r="U8" s="45"/>
      <c r="V8" s="45"/>
      <c r="W8" s="43"/>
      <c r="X8" s="43"/>
      <c r="Z8" s="35" t="s">
        <v>67</v>
      </c>
      <c r="AA8" s="35" t="s">
        <v>63</v>
      </c>
      <c r="AB8" s="35">
        <v>4</v>
      </c>
      <c r="AC8" s="35" t="s">
        <v>72</v>
      </c>
      <c r="AD8" s="35" t="s">
        <v>96</v>
      </c>
      <c r="AE8" s="35" t="s">
        <v>97</v>
      </c>
      <c r="AH8" s="35" t="s">
        <v>100</v>
      </c>
      <c r="AI8" s="35" t="s">
        <v>85</v>
      </c>
    </row>
    <row r="9" spans="2:39" ht="16.5" customHeight="1" x14ac:dyDescent="0.2">
      <c r="B9" s="44"/>
      <c r="C9" s="48"/>
      <c r="D9" s="48"/>
      <c r="E9" s="46"/>
      <c r="F9" s="44"/>
      <c r="G9" s="44"/>
      <c r="H9" s="44"/>
      <c r="I9" s="44"/>
      <c r="J9" s="44"/>
      <c r="K9" s="44"/>
      <c r="L9" s="44"/>
      <c r="M9" s="45"/>
      <c r="N9" s="45"/>
      <c r="O9" s="47" t="s">
        <v>3</v>
      </c>
      <c r="P9" s="47" t="s">
        <v>7</v>
      </c>
      <c r="Q9" s="47" t="s">
        <v>43</v>
      </c>
      <c r="R9" s="47" t="s">
        <v>57</v>
      </c>
      <c r="S9" s="45"/>
      <c r="T9" s="45"/>
      <c r="U9" s="45"/>
      <c r="V9" s="45"/>
      <c r="W9" s="45" t="s">
        <v>10</v>
      </c>
      <c r="X9" s="45" t="s">
        <v>164</v>
      </c>
      <c r="Z9" s="35" t="s">
        <v>68</v>
      </c>
      <c r="AA9" s="35" t="s">
        <v>64</v>
      </c>
      <c r="AB9" s="35">
        <v>5</v>
      </c>
      <c r="AC9" s="35" t="s">
        <v>73</v>
      </c>
      <c r="AD9" s="35" t="s">
        <v>94</v>
      </c>
      <c r="AH9" s="35" t="s">
        <v>91</v>
      </c>
      <c r="AI9" s="35" t="s">
        <v>86</v>
      </c>
    </row>
    <row r="10" spans="2:39" ht="37.5" customHeight="1" x14ac:dyDescent="0.2">
      <c r="B10" s="44"/>
      <c r="C10" s="48"/>
      <c r="D10" s="48"/>
      <c r="E10" s="46"/>
      <c r="F10" s="44"/>
      <c r="G10" s="44"/>
      <c r="H10" s="44"/>
      <c r="I10" s="44"/>
      <c r="J10" s="44"/>
      <c r="K10" s="44"/>
      <c r="L10" s="44"/>
      <c r="M10" s="45"/>
      <c r="N10" s="45"/>
      <c r="O10" s="47"/>
      <c r="P10" s="47"/>
      <c r="Q10" s="47"/>
      <c r="R10" s="47"/>
      <c r="S10" s="45"/>
      <c r="T10" s="45"/>
      <c r="U10" s="45"/>
      <c r="V10" s="45"/>
      <c r="W10" s="45"/>
      <c r="X10" s="45"/>
      <c r="Z10" s="35" t="s">
        <v>69</v>
      </c>
      <c r="AA10" s="35" t="s">
        <v>165</v>
      </c>
      <c r="AB10" s="35">
        <v>6</v>
      </c>
      <c r="AD10" s="35" t="s">
        <v>95</v>
      </c>
      <c r="AH10" s="35" t="s">
        <v>98</v>
      </c>
      <c r="AI10" s="35" t="s">
        <v>87</v>
      </c>
    </row>
    <row r="11" spans="2:39" ht="19.5" customHeight="1" x14ac:dyDescent="0.2">
      <c r="B11" s="44"/>
      <c r="C11" s="48"/>
      <c r="D11" s="48"/>
      <c r="E11" s="46"/>
      <c r="F11" s="44"/>
      <c r="G11" s="44"/>
      <c r="H11" s="44"/>
      <c r="I11" s="44"/>
      <c r="J11" s="44"/>
      <c r="K11" s="44"/>
      <c r="L11" s="44"/>
      <c r="M11" s="45"/>
      <c r="N11" s="45"/>
      <c r="O11" s="47"/>
      <c r="P11" s="47"/>
      <c r="Q11" s="47"/>
      <c r="R11" s="47"/>
      <c r="S11" s="45"/>
      <c r="T11" s="45"/>
      <c r="U11" s="45"/>
      <c r="V11" s="45"/>
      <c r="W11" s="45"/>
      <c r="X11" s="45"/>
      <c r="AB11" s="36">
        <v>7</v>
      </c>
      <c r="AD11" s="35" t="s">
        <v>103</v>
      </c>
      <c r="AH11" s="35" t="s">
        <v>99</v>
      </c>
      <c r="AI11" s="35" t="s">
        <v>88</v>
      </c>
    </row>
    <row r="12" spans="2:39" ht="55.5" customHeight="1" x14ac:dyDescent="0.2">
      <c r="B12" s="44"/>
      <c r="C12" s="48"/>
      <c r="D12" s="48"/>
      <c r="E12" s="46"/>
      <c r="F12" s="44"/>
      <c r="G12" s="44"/>
      <c r="H12" s="44"/>
      <c r="I12" s="44"/>
      <c r="J12" s="44"/>
      <c r="K12" s="44"/>
      <c r="L12" s="44"/>
      <c r="M12" s="45"/>
      <c r="N12" s="45"/>
      <c r="O12" s="47"/>
      <c r="P12" s="47"/>
      <c r="Q12" s="47"/>
      <c r="R12" s="47"/>
      <c r="S12" s="45"/>
      <c r="T12" s="45"/>
      <c r="U12" s="45"/>
      <c r="V12" s="45"/>
      <c r="W12" s="45"/>
      <c r="X12" s="45"/>
      <c r="AB12" s="35">
        <v>8</v>
      </c>
      <c r="AD12" s="35" t="s">
        <v>104</v>
      </c>
      <c r="AH12" s="35" t="s">
        <v>101</v>
      </c>
      <c r="AI12" s="35" t="s">
        <v>89</v>
      </c>
    </row>
    <row r="13" spans="2:39" ht="20.25" customHeight="1" x14ac:dyDescent="0.2">
      <c r="B13" s="44"/>
      <c r="C13" s="48"/>
      <c r="D13" s="48"/>
      <c r="E13" s="46"/>
      <c r="F13" s="44"/>
      <c r="G13" s="44"/>
      <c r="H13" s="44"/>
      <c r="I13" s="44"/>
      <c r="J13" s="44"/>
      <c r="K13" s="44"/>
      <c r="L13" s="44"/>
      <c r="M13" s="45"/>
      <c r="N13" s="45"/>
      <c r="O13" s="47"/>
      <c r="P13" s="47"/>
      <c r="Q13" s="47"/>
      <c r="R13" s="47"/>
      <c r="S13" s="45"/>
      <c r="T13" s="45"/>
      <c r="U13" s="45"/>
      <c r="V13" s="45"/>
      <c r="W13" s="45"/>
      <c r="X13" s="45"/>
      <c r="AB13" s="35">
        <v>9</v>
      </c>
      <c r="AH13" s="35" t="s">
        <v>102</v>
      </c>
      <c r="AI13" s="35" t="s">
        <v>90</v>
      </c>
    </row>
    <row r="14" spans="2:39" ht="168" customHeight="1" x14ac:dyDescent="0.2">
      <c r="B14" s="19">
        <v>1</v>
      </c>
      <c r="C14" s="21" t="s">
        <v>60</v>
      </c>
      <c r="D14" s="21" t="s">
        <v>79</v>
      </c>
      <c r="E14" s="22" t="s">
        <v>81</v>
      </c>
      <c r="F14" s="23" t="s">
        <v>85</v>
      </c>
      <c r="G14" s="24" t="s">
        <v>218</v>
      </c>
      <c r="H14" s="24" t="s">
        <v>141</v>
      </c>
      <c r="I14" s="21" t="s">
        <v>65</v>
      </c>
      <c r="J14" s="21" t="s">
        <v>62</v>
      </c>
      <c r="K14" s="24">
        <f>AJ14+AK14</f>
        <v>3</v>
      </c>
      <c r="L14" s="21" t="str">
        <f t="shared" ref="L14:L33" si="0">IF(OR(K14=2, K14=3, K14=4), "BAJO", IF(K14=5, "MEDIO", IF(OR(K14=6, K14=7), "ALTO", IF(OR(K14=8, K14=9, K14=10), "EXTREMO", ""))))</f>
        <v>BAJO</v>
      </c>
      <c r="M14" s="19" t="s">
        <v>75</v>
      </c>
      <c r="N14" s="25" t="s">
        <v>219</v>
      </c>
      <c r="O14" s="21" t="s">
        <v>65</v>
      </c>
      <c r="P14" s="21" t="s">
        <v>61</v>
      </c>
      <c r="Q14" s="24">
        <f t="shared" ref="Q14:Q33" si="1">AL14+AM14</f>
        <v>2</v>
      </c>
      <c r="R14" s="21" t="str">
        <f t="shared" ref="R14:R33" si="2">IF(OR(Q14=2, Q14=3, Q14=4), "BAJO", IF(Q14=5, "MEDIO", IF(OR(Q14=6, Q14=7), "ALTO", IF(OR(Q14=8, Q14=9, Q14=10), "EXTREMO", ""))))</f>
        <v>BAJO</v>
      </c>
      <c r="S14" s="19" t="s">
        <v>97</v>
      </c>
      <c r="T14" s="25" t="s">
        <v>166</v>
      </c>
      <c r="U14" s="26" t="s">
        <v>167</v>
      </c>
      <c r="V14" s="25" t="s">
        <v>220</v>
      </c>
      <c r="W14" s="25" t="s">
        <v>107</v>
      </c>
      <c r="X14" s="25" t="s">
        <v>221</v>
      </c>
      <c r="AJ14" s="35">
        <f t="shared" ref="AJ14" si="3">IF(I14="RARO (1)",1,IF(I14="IMPROBABLE (2)",2,IF(I14="POSIBLE (3)",3,IF(I14="PROBABLE (4)",4,IF(I14="CASI CIERTO (5)",5,0)))))</f>
        <v>1</v>
      </c>
      <c r="AK14" s="35">
        <f t="shared" ref="AK14" si="4">IF(J14="INSIGNIFICANTE (1)",1,IF(J14="MENOR (2)",2,IF(J14="MODERADO (3)",3,IF(J14="MAYOR (4) ",4,IF(J14="CATASTROFICO (5)",5,0)))))</f>
        <v>2</v>
      </c>
      <c r="AL14" s="35">
        <f t="shared" ref="AL14" si="5">IF(O14="RARO (1)",1,IF(O14="IMPROBABLE (2)",2,IF(O14="POSIBLE (3)",3,IF(O14="PROBABLE (4)",4,IF(O14="CASI CIERTO (5)",5,0)))))</f>
        <v>1</v>
      </c>
      <c r="AM14" s="35">
        <f t="shared" ref="AM14" si="6">IF(P14="INSIGNIFICANTE (1)",1,IF(P14="MENOR (2)",2,IF(P14="MODERADO (3)",3,IF(P14="MAYOR (4) ",4,IF(P14="CATASTROFICO (5)",5,0)))))</f>
        <v>1</v>
      </c>
    </row>
    <row r="15" spans="2:39" ht="147" customHeight="1" x14ac:dyDescent="0.2">
      <c r="B15" s="19">
        <v>2</v>
      </c>
      <c r="C15" s="21" t="s">
        <v>78</v>
      </c>
      <c r="D15" s="21" t="s">
        <v>79</v>
      </c>
      <c r="E15" s="22" t="s">
        <v>81</v>
      </c>
      <c r="F15" s="23" t="s">
        <v>85</v>
      </c>
      <c r="G15" s="24" t="s">
        <v>143</v>
      </c>
      <c r="H15" s="24" t="s">
        <v>222</v>
      </c>
      <c r="I15" s="21" t="s">
        <v>68</v>
      </c>
      <c r="J15" s="21" t="s">
        <v>63</v>
      </c>
      <c r="K15" s="24">
        <f t="shared" ref="K15:K33" si="7">AJ15+AK15</f>
        <v>7</v>
      </c>
      <c r="L15" s="21" t="str">
        <f t="shared" si="0"/>
        <v>ALTO</v>
      </c>
      <c r="M15" s="19" t="s">
        <v>95</v>
      </c>
      <c r="N15" s="24" t="s">
        <v>223</v>
      </c>
      <c r="O15" s="21" t="s">
        <v>67</v>
      </c>
      <c r="P15" s="21" t="s">
        <v>62</v>
      </c>
      <c r="Q15" s="24">
        <f t="shared" si="1"/>
        <v>5</v>
      </c>
      <c r="R15" s="21" t="str">
        <f t="shared" si="2"/>
        <v>MEDIO</v>
      </c>
      <c r="S15" s="19" t="s">
        <v>77</v>
      </c>
      <c r="T15" s="24" t="s">
        <v>168</v>
      </c>
      <c r="U15" s="27" t="s">
        <v>167</v>
      </c>
      <c r="V15" s="25" t="s">
        <v>220</v>
      </c>
      <c r="W15" s="24" t="s">
        <v>225</v>
      </c>
      <c r="X15" s="28" t="s">
        <v>224</v>
      </c>
      <c r="AJ15" s="35">
        <f t="shared" ref="AJ15:AJ33" si="8">IF(I15="RARO (1)",1,IF(I15="IMPROBABLE (2)",2,IF(I15="POSIBLE (3)",3,IF(I15="PROBABLE (4)",4,IF(I15="CASI CIERTO (5)",5,0)))))</f>
        <v>4</v>
      </c>
      <c r="AK15" s="35">
        <f t="shared" ref="AK15:AK33" si="9">IF(J15="INSIGNIFICANTE (1)",1,IF(J15="MENOR (2)",2,IF(J15="MODERADO (3)",3,IF(J15="MAYOR (4) ",4,IF(J15="CATASTROFICO (5)",5,0)))))</f>
        <v>3</v>
      </c>
      <c r="AL15" s="35">
        <f t="shared" ref="AL15:AL33" si="10">IF(O15="RARO (1)",1,IF(O15="IMPROBABLE (2)",2,IF(O15="POSIBLE (3)",3,IF(O15="PROBABLE (4)",4,IF(O15="CASI CIERTO (5)",5,0)))))</f>
        <v>3</v>
      </c>
      <c r="AM15" s="35">
        <f t="shared" ref="AM15:AM33" si="11">IF(P15="INSIGNIFICANTE (1)",1,IF(P15="MENOR (2)",2,IF(P15="MODERADO (3)",3,IF(P15="MAYOR (4) ",4,IF(P15="CATASTROFICO (5)",5,0)))))</f>
        <v>2</v>
      </c>
    </row>
    <row r="16" spans="2:39" ht="144" customHeight="1" x14ac:dyDescent="0.2">
      <c r="B16" s="19">
        <v>3</v>
      </c>
      <c r="C16" s="21" t="s">
        <v>60</v>
      </c>
      <c r="D16" s="21" t="s">
        <v>80</v>
      </c>
      <c r="E16" s="22" t="s">
        <v>82</v>
      </c>
      <c r="F16" s="23" t="s">
        <v>161</v>
      </c>
      <c r="G16" s="24" t="s">
        <v>108</v>
      </c>
      <c r="H16" s="25" t="s">
        <v>109</v>
      </c>
      <c r="I16" s="21" t="s">
        <v>65</v>
      </c>
      <c r="J16" s="21" t="s">
        <v>62</v>
      </c>
      <c r="K16" s="24">
        <f t="shared" si="7"/>
        <v>3</v>
      </c>
      <c r="L16" s="21" t="str">
        <f t="shared" si="0"/>
        <v>BAJO</v>
      </c>
      <c r="M16" s="19" t="s">
        <v>75</v>
      </c>
      <c r="N16" s="25" t="s">
        <v>226</v>
      </c>
      <c r="O16" s="21" t="s">
        <v>65</v>
      </c>
      <c r="P16" s="21" t="s">
        <v>62</v>
      </c>
      <c r="Q16" s="24">
        <f t="shared" si="1"/>
        <v>3</v>
      </c>
      <c r="R16" s="21" t="str">
        <f t="shared" si="2"/>
        <v>BAJO</v>
      </c>
      <c r="S16" s="19" t="s">
        <v>97</v>
      </c>
      <c r="T16" s="24" t="s">
        <v>168</v>
      </c>
      <c r="U16" s="27" t="s">
        <v>167</v>
      </c>
      <c r="V16" s="25" t="s">
        <v>220</v>
      </c>
      <c r="W16" s="31" t="s">
        <v>227</v>
      </c>
      <c r="X16" s="31" t="s">
        <v>110</v>
      </c>
      <c r="AB16" s="35">
        <v>10</v>
      </c>
      <c r="AJ16" s="35">
        <f t="shared" si="8"/>
        <v>1</v>
      </c>
      <c r="AK16" s="35">
        <f t="shared" si="9"/>
        <v>2</v>
      </c>
      <c r="AL16" s="35">
        <f t="shared" si="10"/>
        <v>1</v>
      </c>
      <c r="AM16" s="35">
        <f t="shared" si="11"/>
        <v>2</v>
      </c>
    </row>
    <row r="17" spans="2:39" ht="142.5" customHeight="1" x14ac:dyDescent="0.2">
      <c r="B17" s="19">
        <v>4</v>
      </c>
      <c r="C17" s="21" t="s">
        <v>78</v>
      </c>
      <c r="D17" s="21" t="s">
        <v>79</v>
      </c>
      <c r="E17" s="22" t="s">
        <v>81</v>
      </c>
      <c r="F17" s="23" t="s">
        <v>161</v>
      </c>
      <c r="G17" s="24" t="s">
        <v>169</v>
      </c>
      <c r="H17" s="24" t="s">
        <v>228</v>
      </c>
      <c r="I17" s="21" t="s">
        <v>67</v>
      </c>
      <c r="J17" s="21" t="s">
        <v>62</v>
      </c>
      <c r="K17" s="24">
        <f t="shared" si="7"/>
        <v>5</v>
      </c>
      <c r="L17" s="21" t="str">
        <f t="shared" si="0"/>
        <v>MEDIO</v>
      </c>
      <c r="M17" s="19" t="s">
        <v>95</v>
      </c>
      <c r="N17" s="24" t="s">
        <v>170</v>
      </c>
      <c r="O17" s="21" t="s">
        <v>66</v>
      </c>
      <c r="P17" s="21" t="s">
        <v>62</v>
      </c>
      <c r="Q17" s="24">
        <f t="shared" si="1"/>
        <v>4</v>
      </c>
      <c r="R17" s="21" t="str">
        <f t="shared" si="2"/>
        <v>BAJO</v>
      </c>
      <c r="S17" s="19" t="s">
        <v>97</v>
      </c>
      <c r="T17" s="24" t="s">
        <v>168</v>
      </c>
      <c r="U17" s="27" t="s">
        <v>167</v>
      </c>
      <c r="V17" s="25" t="s">
        <v>220</v>
      </c>
      <c r="W17" s="24" t="s">
        <v>111</v>
      </c>
      <c r="X17" s="29" t="s">
        <v>229</v>
      </c>
      <c r="AJ17" s="35">
        <f t="shared" si="8"/>
        <v>3</v>
      </c>
      <c r="AK17" s="35">
        <f t="shared" si="9"/>
        <v>2</v>
      </c>
      <c r="AL17" s="35">
        <f t="shared" si="10"/>
        <v>2</v>
      </c>
      <c r="AM17" s="35">
        <f t="shared" si="11"/>
        <v>2</v>
      </c>
    </row>
    <row r="18" spans="2:39" ht="115.5" customHeight="1" x14ac:dyDescent="0.2">
      <c r="B18" s="30">
        <v>5</v>
      </c>
      <c r="C18" s="21" t="s">
        <v>60</v>
      </c>
      <c r="D18" s="21" t="s">
        <v>80</v>
      </c>
      <c r="E18" s="22" t="s">
        <v>82</v>
      </c>
      <c r="F18" s="23" t="s">
        <v>161</v>
      </c>
      <c r="G18" s="24" t="s">
        <v>112</v>
      </c>
      <c r="H18" s="24" t="s">
        <v>230</v>
      </c>
      <c r="I18" s="21" t="s">
        <v>65</v>
      </c>
      <c r="J18" s="21" t="s">
        <v>62</v>
      </c>
      <c r="K18" s="24">
        <f t="shared" si="7"/>
        <v>3</v>
      </c>
      <c r="L18" s="21" t="str">
        <f t="shared" si="0"/>
        <v>BAJO</v>
      </c>
      <c r="M18" s="19" t="s">
        <v>96</v>
      </c>
      <c r="N18" s="24" t="s">
        <v>113</v>
      </c>
      <c r="O18" s="21" t="s">
        <v>65</v>
      </c>
      <c r="P18" s="21" t="s">
        <v>61</v>
      </c>
      <c r="Q18" s="24">
        <f t="shared" si="1"/>
        <v>2</v>
      </c>
      <c r="R18" s="21" t="str">
        <f t="shared" si="2"/>
        <v>BAJO</v>
      </c>
      <c r="S18" s="19" t="s">
        <v>76</v>
      </c>
      <c r="T18" s="24" t="s">
        <v>171</v>
      </c>
      <c r="U18" s="32" t="s">
        <v>231</v>
      </c>
      <c r="V18" s="32" t="s">
        <v>114</v>
      </c>
      <c r="W18" s="32" t="s">
        <v>172</v>
      </c>
      <c r="X18" s="32" t="s">
        <v>173</v>
      </c>
      <c r="AJ18" s="35">
        <f t="shared" si="8"/>
        <v>1</v>
      </c>
      <c r="AK18" s="35">
        <f t="shared" si="9"/>
        <v>2</v>
      </c>
      <c r="AL18" s="35">
        <f t="shared" si="10"/>
        <v>1</v>
      </c>
      <c r="AM18" s="35">
        <f t="shared" si="11"/>
        <v>1</v>
      </c>
    </row>
    <row r="19" spans="2:39" ht="172.5" customHeight="1" x14ac:dyDescent="0.2">
      <c r="B19" s="19">
        <v>6</v>
      </c>
      <c r="C19" s="21" t="s">
        <v>60</v>
      </c>
      <c r="D19" s="21" t="s">
        <v>80</v>
      </c>
      <c r="E19" s="22" t="s">
        <v>101</v>
      </c>
      <c r="F19" s="23" t="s">
        <v>85</v>
      </c>
      <c r="G19" s="28" t="s">
        <v>232</v>
      </c>
      <c r="H19" s="24" t="s">
        <v>119</v>
      </c>
      <c r="I19" s="21" t="s">
        <v>66</v>
      </c>
      <c r="J19" s="21" t="s">
        <v>63</v>
      </c>
      <c r="K19" s="24">
        <f t="shared" si="7"/>
        <v>5</v>
      </c>
      <c r="L19" s="21" t="str">
        <f t="shared" si="0"/>
        <v>MEDIO</v>
      </c>
      <c r="M19" s="19" t="s">
        <v>74</v>
      </c>
      <c r="N19" s="28" t="s">
        <v>174</v>
      </c>
      <c r="O19" s="21" t="s">
        <v>65</v>
      </c>
      <c r="P19" s="21" t="s">
        <v>61</v>
      </c>
      <c r="Q19" s="24">
        <f t="shared" si="1"/>
        <v>2</v>
      </c>
      <c r="R19" s="21" t="str">
        <f t="shared" si="2"/>
        <v>BAJO</v>
      </c>
      <c r="S19" s="19" t="s">
        <v>77</v>
      </c>
      <c r="T19" s="31" t="s">
        <v>115</v>
      </c>
      <c r="U19" s="31" t="s">
        <v>175</v>
      </c>
      <c r="V19" s="31" t="s">
        <v>176</v>
      </c>
      <c r="W19" s="31" t="s">
        <v>233</v>
      </c>
      <c r="X19" s="31" t="s">
        <v>177</v>
      </c>
      <c r="AB19" s="35">
        <v>10</v>
      </c>
      <c r="AJ19" s="35">
        <f t="shared" si="8"/>
        <v>2</v>
      </c>
      <c r="AK19" s="35">
        <f t="shared" si="9"/>
        <v>3</v>
      </c>
      <c r="AL19" s="35">
        <f t="shared" si="10"/>
        <v>1</v>
      </c>
      <c r="AM19" s="35">
        <f t="shared" si="11"/>
        <v>1</v>
      </c>
    </row>
    <row r="20" spans="2:39" ht="172.5" customHeight="1" x14ac:dyDescent="0.2">
      <c r="B20" s="19">
        <v>7</v>
      </c>
      <c r="C20" s="21" t="s">
        <v>60</v>
      </c>
      <c r="D20" s="21" t="s">
        <v>79</v>
      </c>
      <c r="E20" s="22" t="s">
        <v>99</v>
      </c>
      <c r="F20" s="23" t="s">
        <v>85</v>
      </c>
      <c r="G20" s="24" t="s">
        <v>116</v>
      </c>
      <c r="H20" s="25" t="s">
        <v>178</v>
      </c>
      <c r="I20" s="21" t="s">
        <v>65</v>
      </c>
      <c r="J20" s="21" t="s">
        <v>62</v>
      </c>
      <c r="K20" s="24">
        <f t="shared" si="7"/>
        <v>3</v>
      </c>
      <c r="L20" s="21" t="str">
        <f t="shared" si="0"/>
        <v>BAJO</v>
      </c>
      <c r="M20" s="19" t="s">
        <v>95</v>
      </c>
      <c r="N20" s="24" t="s">
        <v>179</v>
      </c>
      <c r="O20" s="21" t="s">
        <v>65</v>
      </c>
      <c r="P20" s="21" t="s">
        <v>62</v>
      </c>
      <c r="Q20" s="24">
        <f t="shared" si="1"/>
        <v>3</v>
      </c>
      <c r="R20" s="21" t="str">
        <f t="shared" si="2"/>
        <v>BAJO</v>
      </c>
      <c r="S20" s="19" t="s">
        <v>76</v>
      </c>
      <c r="T20" s="25" t="s">
        <v>118</v>
      </c>
      <c r="U20" s="26" t="s">
        <v>117</v>
      </c>
      <c r="V20" s="25" t="s">
        <v>234</v>
      </c>
      <c r="W20" s="25" t="s">
        <v>180</v>
      </c>
      <c r="X20" s="25" t="s">
        <v>181</v>
      </c>
      <c r="AB20" s="35">
        <v>10</v>
      </c>
      <c r="AJ20" s="35">
        <f t="shared" si="8"/>
        <v>1</v>
      </c>
      <c r="AK20" s="35">
        <f t="shared" si="9"/>
        <v>2</v>
      </c>
      <c r="AL20" s="35">
        <f t="shared" si="10"/>
        <v>1</v>
      </c>
      <c r="AM20" s="35">
        <f t="shared" si="11"/>
        <v>2</v>
      </c>
    </row>
    <row r="21" spans="2:39" ht="172.5" customHeight="1" x14ac:dyDescent="0.2">
      <c r="B21" s="19">
        <v>8</v>
      </c>
      <c r="C21" s="21" t="s">
        <v>78</v>
      </c>
      <c r="D21" s="21" t="s">
        <v>79</v>
      </c>
      <c r="E21" s="22" t="s">
        <v>101</v>
      </c>
      <c r="F21" s="23" t="s">
        <v>85</v>
      </c>
      <c r="G21" s="28" t="s">
        <v>142</v>
      </c>
      <c r="H21" s="24" t="s">
        <v>182</v>
      </c>
      <c r="I21" s="21" t="s">
        <v>67</v>
      </c>
      <c r="J21" s="21" t="s">
        <v>62</v>
      </c>
      <c r="K21" s="24">
        <f t="shared" si="7"/>
        <v>5</v>
      </c>
      <c r="L21" s="21" t="str">
        <f t="shared" si="0"/>
        <v>MEDIO</v>
      </c>
      <c r="M21" s="19" t="s">
        <v>96</v>
      </c>
      <c r="N21" s="24" t="s">
        <v>183</v>
      </c>
      <c r="O21" s="21" t="s">
        <v>65</v>
      </c>
      <c r="P21" s="21" t="s">
        <v>62</v>
      </c>
      <c r="Q21" s="24">
        <f t="shared" si="1"/>
        <v>3</v>
      </c>
      <c r="R21" s="21" t="str">
        <f t="shared" si="2"/>
        <v>BAJO</v>
      </c>
      <c r="S21" s="19" t="s">
        <v>76</v>
      </c>
      <c r="T21" s="25" t="s">
        <v>118</v>
      </c>
      <c r="U21" s="27" t="s">
        <v>184</v>
      </c>
      <c r="V21" s="27" t="s">
        <v>185</v>
      </c>
      <c r="W21" s="27" t="s">
        <v>186</v>
      </c>
      <c r="X21" s="27" t="s">
        <v>235</v>
      </c>
      <c r="AJ21" s="35">
        <f t="shared" si="8"/>
        <v>3</v>
      </c>
      <c r="AK21" s="35">
        <f t="shared" si="9"/>
        <v>2</v>
      </c>
      <c r="AL21" s="35">
        <f t="shared" si="10"/>
        <v>1</v>
      </c>
      <c r="AM21" s="35">
        <f t="shared" si="11"/>
        <v>2</v>
      </c>
    </row>
    <row r="22" spans="2:39" ht="95.25" customHeight="1" x14ac:dyDescent="0.2">
      <c r="B22" s="19">
        <v>9</v>
      </c>
      <c r="C22" s="21" t="s">
        <v>78</v>
      </c>
      <c r="D22" s="21" t="s">
        <v>80</v>
      </c>
      <c r="E22" s="22" t="s">
        <v>100</v>
      </c>
      <c r="F22" s="23" t="s">
        <v>85</v>
      </c>
      <c r="G22" s="28" t="s">
        <v>187</v>
      </c>
      <c r="H22" s="24" t="s">
        <v>122</v>
      </c>
      <c r="I22" s="21" t="s">
        <v>67</v>
      </c>
      <c r="J22" s="21" t="s">
        <v>62</v>
      </c>
      <c r="K22" s="24">
        <f t="shared" si="7"/>
        <v>5</v>
      </c>
      <c r="L22" s="21" t="str">
        <f t="shared" si="0"/>
        <v>MEDIO</v>
      </c>
      <c r="M22" s="19" t="s">
        <v>95</v>
      </c>
      <c r="N22" s="24" t="s">
        <v>236</v>
      </c>
      <c r="O22" s="21" t="s">
        <v>66</v>
      </c>
      <c r="P22" s="21" t="s">
        <v>62</v>
      </c>
      <c r="Q22" s="24">
        <f t="shared" si="1"/>
        <v>4</v>
      </c>
      <c r="R22" s="21" t="str">
        <f t="shared" si="2"/>
        <v>BAJO</v>
      </c>
      <c r="S22" s="19" t="s">
        <v>77</v>
      </c>
      <c r="T22" s="24" t="s">
        <v>188</v>
      </c>
      <c r="U22" s="27" t="s">
        <v>189</v>
      </c>
      <c r="V22" s="24" t="s">
        <v>121</v>
      </c>
      <c r="W22" s="24" t="s">
        <v>237</v>
      </c>
      <c r="X22" s="29" t="s">
        <v>238</v>
      </c>
      <c r="AJ22" s="35">
        <f t="shared" si="8"/>
        <v>3</v>
      </c>
      <c r="AK22" s="35">
        <f t="shared" si="9"/>
        <v>2</v>
      </c>
      <c r="AL22" s="35">
        <f t="shared" si="10"/>
        <v>2</v>
      </c>
      <c r="AM22" s="35">
        <f t="shared" si="11"/>
        <v>2</v>
      </c>
    </row>
    <row r="23" spans="2:39" ht="172.5" customHeight="1" x14ac:dyDescent="0.2">
      <c r="B23" s="19">
        <v>10</v>
      </c>
      <c r="C23" s="21" t="s">
        <v>78</v>
      </c>
      <c r="D23" s="21" t="s">
        <v>79</v>
      </c>
      <c r="E23" s="22" t="s">
        <v>91</v>
      </c>
      <c r="F23" s="23" t="s">
        <v>85</v>
      </c>
      <c r="G23" s="28" t="s">
        <v>190</v>
      </c>
      <c r="H23" s="24" t="s">
        <v>191</v>
      </c>
      <c r="I23" s="21" t="s">
        <v>66</v>
      </c>
      <c r="J23" s="21" t="s">
        <v>63</v>
      </c>
      <c r="K23" s="24">
        <f t="shared" si="7"/>
        <v>5</v>
      </c>
      <c r="L23" s="21" t="str">
        <f t="shared" si="0"/>
        <v>MEDIO</v>
      </c>
      <c r="M23" s="19" t="s">
        <v>95</v>
      </c>
      <c r="N23" s="24" t="s">
        <v>192</v>
      </c>
      <c r="O23" s="21" t="s">
        <v>65</v>
      </c>
      <c r="P23" s="21" t="s">
        <v>63</v>
      </c>
      <c r="Q23" s="24">
        <f t="shared" si="1"/>
        <v>4</v>
      </c>
      <c r="R23" s="21" t="str">
        <f t="shared" si="2"/>
        <v>BAJO</v>
      </c>
      <c r="S23" s="19" t="s">
        <v>76</v>
      </c>
      <c r="T23" s="24" t="s">
        <v>160</v>
      </c>
      <c r="U23" s="27" t="s">
        <v>189</v>
      </c>
      <c r="V23" s="24" t="s">
        <v>193</v>
      </c>
      <c r="W23" s="24" t="s">
        <v>194</v>
      </c>
      <c r="X23" s="29" t="s">
        <v>124</v>
      </c>
      <c r="AJ23" s="35">
        <f t="shared" si="8"/>
        <v>2</v>
      </c>
      <c r="AK23" s="35">
        <f t="shared" si="9"/>
        <v>3</v>
      </c>
      <c r="AL23" s="35">
        <f t="shared" si="10"/>
        <v>1</v>
      </c>
      <c r="AM23" s="35">
        <f t="shared" si="11"/>
        <v>3</v>
      </c>
    </row>
    <row r="24" spans="2:39" ht="172.5" customHeight="1" x14ac:dyDescent="0.2">
      <c r="B24" s="19">
        <v>11</v>
      </c>
      <c r="C24" s="21" t="s">
        <v>78</v>
      </c>
      <c r="D24" s="21" t="s">
        <v>80</v>
      </c>
      <c r="E24" s="22" t="s">
        <v>91</v>
      </c>
      <c r="F24" s="23" t="s">
        <v>87</v>
      </c>
      <c r="G24" s="28" t="s">
        <v>125</v>
      </c>
      <c r="H24" s="28" t="s">
        <v>195</v>
      </c>
      <c r="I24" s="21" t="s">
        <v>66</v>
      </c>
      <c r="J24" s="21" t="s">
        <v>62</v>
      </c>
      <c r="K24" s="24">
        <f t="shared" si="7"/>
        <v>4</v>
      </c>
      <c r="L24" s="21" t="str">
        <f t="shared" si="0"/>
        <v>BAJO</v>
      </c>
      <c r="M24" s="19" t="s">
        <v>96</v>
      </c>
      <c r="N24" s="28" t="s">
        <v>196</v>
      </c>
      <c r="O24" s="21" t="s">
        <v>65</v>
      </c>
      <c r="P24" s="21" t="s">
        <v>61</v>
      </c>
      <c r="Q24" s="24">
        <f t="shared" si="1"/>
        <v>2</v>
      </c>
      <c r="R24" s="21" t="str">
        <f t="shared" si="2"/>
        <v>BAJO</v>
      </c>
      <c r="S24" s="19" t="s">
        <v>76</v>
      </c>
      <c r="T24" s="28" t="s">
        <v>126</v>
      </c>
      <c r="U24" s="28" t="s">
        <v>127</v>
      </c>
      <c r="V24" s="28" t="s">
        <v>197</v>
      </c>
      <c r="W24" s="28" t="s">
        <v>198</v>
      </c>
      <c r="X24" s="28" t="s">
        <v>199</v>
      </c>
      <c r="Y24" s="37" t="s">
        <v>128</v>
      </c>
      <c r="AJ24" s="35">
        <f t="shared" si="8"/>
        <v>2</v>
      </c>
      <c r="AK24" s="35">
        <f t="shared" si="9"/>
        <v>2</v>
      </c>
      <c r="AL24" s="35">
        <f t="shared" si="10"/>
        <v>1</v>
      </c>
      <c r="AM24" s="35">
        <f t="shared" si="11"/>
        <v>1</v>
      </c>
    </row>
    <row r="25" spans="2:39" ht="128.25" customHeight="1" x14ac:dyDescent="0.2">
      <c r="B25" s="31">
        <v>12</v>
      </c>
      <c r="C25" s="21" t="s">
        <v>78</v>
      </c>
      <c r="D25" s="21" t="s">
        <v>80</v>
      </c>
      <c r="E25" s="22" t="s">
        <v>91</v>
      </c>
      <c r="F25" s="23" t="s">
        <v>87</v>
      </c>
      <c r="G25" s="28" t="s">
        <v>129</v>
      </c>
      <c r="H25" s="24" t="s">
        <v>130</v>
      </c>
      <c r="I25" s="21" t="s">
        <v>67</v>
      </c>
      <c r="J25" s="21" t="s">
        <v>62</v>
      </c>
      <c r="K25" s="24">
        <f t="shared" si="7"/>
        <v>5</v>
      </c>
      <c r="L25" s="21" t="str">
        <f t="shared" si="0"/>
        <v>MEDIO</v>
      </c>
      <c r="M25" s="19" t="s">
        <v>75</v>
      </c>
      <c r="N25" s="28" t="s">
        <v>200</v>
      </c>
      <c r="O25" s="21" t="s">
        <v>65</v>
      </c>
      <c r="P25" s="21" t="s">
        <v>61</v>
      </c>
      <c r="Q25" s="24">
        <f t="shared" si="1"/>
        <v>2</v>
      </c>
      <c r="R25" s="21" t="str">
        <f t="shared" si="2"/>
        <v>BAJO</v>
      </c>
      <c r="S25" s="19" t="s">
        <v>76</v>
      </c>
      <c r="T25" s="28" t="s">
        <v>126</v>
      </c>
      <c r="U25" s="28" t="s">
        <v>127</v>
      </c>
      <c r="V25" s="28" t="s">
        <v>197</v>
      </c>
      <c r="W25" s="32" t="s">
        <v>201</v>
      </c>
      <c r="X25" s="32" t="s">
        <v>124</v>
      </c>
      <c r="AJ25" s="35">
        <f t="shared" si="8"/>
        <v>3</v>
      </c>
      <c r="AK25" s="35">
        <f t="shared" si="9"/>
        <v>2</v>
      </c>
      <c r="AL25" s="35">
        <f t="shared" si="10"/>
        <v>1</v>
      </c>
      <c r="AM25" s="35">
        <f t="shared" si="11"/>
        <v>1</v>
      </c>
    </row>
    <row r="26" spans="2:39" ht="164.25" customHeight="1" x14ac:dyDescent="0.2">
      <c r="B26" s="31">
        <v>13</v>
      </c>
      <c r="C26" s="21" t="s">
        <v>78</v>
      </c>
      <c r="D26" s="21" t="s">
        <v>79</v>
      </c>
      <c r="E26" s="22" t="s">
        <v>91</v>
      </c>
      <c r="F26" s="23" t="s">
        <v>85</v>
      </c>
      <c r="G26" s="33" t="s">
        <v>132</v>
      </c>
      <c r="H26" s="33" t="s">
        <v>131</v>
      </c>
      <c r="I26" s="21" t="s">
        <v>67</v>
      </c>
      <c r="J26" s="21" t="s">
        <v>62</v>
      </c>
      <c r="K26" s="24">
        <f t="shared" si="7"/>
        <v>5</v>
      </c>
      <c r="L26" s="21" t="str">
        <f t="shared" si="0"/>
        <v>MEDIO</v>
      </c>
      <c r="M26" s="19" t="s">
        <v>95</v>
      </c>
      <c r="N26" s="33" t="s">
        <v>202</v>
      </c>
      <c r="O26" s="21" t="s">
        <v>65</v>
      </c>
      <c r="P26" s="21" t="s">
        <v>61</v>
      </c>
      <c r="Q26" s="24">
        <f t="shared" si="1"/>
        <v>2</v>
      </c>
      <c r="R26" s="21" t="str">
        <f t="shared" si="2"/>
        <v>BAJO</v>
      </c>
      <c r="S26" s="19" t="s">
        <v>76</v>
      </c>
      <c r="T26" s="28" t="s">
        <v>126</v>
      </c>
      <c r="U26" s="28" t="s">
        <v>127</v>
      </c>
      <c r="V26" s="28" t="s">
        <v>197</v>
      </c>
      <c r="W26" s="28" t="s">
        <v>203</v>
      </c>
      <c r="X26" s="32" t="s">
        <v>204</v>
      </c>
      <c r="AJ26" s="35">
        <f t="shared" si="8"/>
        <v>3</v>
      </c>
      <c r="AK26" s="35">
        <f t="shared" si="9"/>
        <v>2</v>
      </c>
      <c r="AL26" s="35">
        <f t="shared" si="10"/>
        <v>1</v>
      </c>
      <c r="AM26" s="35">
        <f t="shared" si="11"/>
        <v>1</v>
      </c>
    </row>
    <row r="27" spans="2:39" ht="132.75" customHeight="1" x14ac:dyDescent="0.2">
      <c r="B27" s="31">
        <v>14</v>
      </c>
      <c r="C27" s="21" t="s">
        <v>78</v>
      </c>
      <c r="D27" s="21" t="s">
        <v>80</v>
      </c>
      <c r="E27" s="22" t="s">
        <v>81</v>
      </c>
      <c r="F27" s="23" t="s">
        <v>161</v>
      </c>
      <c r="G27" s="33" t="s">
        <v>133</v>
      </c>
      <c r="H27" s="33" t="s">
        <v>239</v>
      </c>
      <c r="I27" s="21" t="s">
        <v>67</v>
      </c>
      <c r="J27" s="21" t="s">
        <v>63</v>
      </c>
      <c r="K27" s="24">
        <f t="shared" si="7"/>
        <v>6</v>
      </c>
      <c r="L27" s="21" t="str">
        <f t="shared" si="0"/>
        <v>ALTO</v>
      </c>
      <c r="M27" s="19" t="s">
        <v>95</v>
      </c>
      <c r="N27" s="31" t="s">
        <v>205</v>
      </c>
      <c r="O27" s="21" t="s">
        <v>66</v>
      </c>
      <c r="P27" s="21" t="s">
        <v>62</v>
      </c>
      <c r="Q27" s="24">
        <f t="shared" si="1"/>
        <v>4</v>
      </c>
      <c r="R27" s="21" t="str">
        <f t="shared" si="2"/>
        <v>BAJO</v>
      </c>
      <c r="S27" s="19" t="s">
        <v>76</v>
      </c>
      <c r="T27" s="28" t="s">
        <v>126</v>
      </c>
      <c r="U27" s="31" t="s">
        <v>167</v>
      </c>
      <c r="V27" s="31" t="s">
        <v>240</v>
      </c>
      <c r="W27" s="31" t="s">
        <v>206</v>
      </c>
      <c r="X27" s="31" t="s">
        <v>241</v>
      </c>
      <c r="AJ27" s="35">
        <f t="shared" si="8"/>
        <v>3</v>
      </c>
      <c r="AK27" s="35">
        <f t="shared" si="9"/>
        <v>3</v>
      </c>
      <c r="AL27" s="35">
        <f t="shared" si="10"/>
        <v>2</v>
      </c>
      <c r="AM27" s="35">
        <f t="shared" si="11"/>
        <v>2</v>
      </c>
    </row>
    <row r="28" spans="2:39" ht="114.75" customHeight="1" x14ac:dyDescent="0.2">
      <c r="B28" s="31">
        <v>15</v>
      </c>
      <c r="C28" s="21" t="s">
        <v>60</v>
      </c>
      <c r="D28" s="21" t="s">
        <v>80</v>
      </c>
      <c r="E28" s="22" t="s">
        <v>91</v>
      </c>
      <c r="F28" s="23" t="s">
        <v>83</v>
      </c>
      <c r="G28" s="33" t="s">
        <v>134</v>
      </c>
      <c r="H28" s="33" t="s">
        <v>135</v>
      </c>
      <c r="I28" s="21" t="s">
        <v>67</v>
      </c>
      <c r="J28" s="21" t="s">
        <v>62</v>
      </c>
      <c r="K28" s="24">
        <f t="shared" si="7"/>
        <v>5</v>
      </c>
      <c r="L28" s="21" t="str">
        <f t="shared" si="0"/>
        <v>MEDIO</v>
      </c>
      <c r="M28" s="19" t="s">
        <v>96</v>
      </c>
      <c r="N28" s="31" t="s">
        <v>140</v>
      </c>
      <c r="O28" s="21" t="s">
        <v>66</v>
      </c>
      <c r="P28" s="21" t="s">
        <v>62</v>
      </c>
      <c r="Q28" s="24">
        <f t="shared" si="1"/>
        <v>4</v>
      </c>
      <c r="R28" s="21" t="str">
        <f t="shared" si="2"/>
        <v>BAJO</v>
      </c>
      <c r="S28" s="19" t="s">
        <v>76</v>
      </c>
      <c r="T28" s="28" t="s">
        <v>137</v>
      </c>
      <c r="U28" s="31" t="s">
        <v>123</v>
      </c>
      <c r="V28" s="31" t="s">
        <v>138</v>
      </c>
      <c r="W28" s="31" t="s">
        <v>139</v>
      </c>
      <c r="X28" s="31" t="s">
        <v>136</v>
      </c>
      <c r="Y28" s="28"/>
      <c r="Z28" s="31"/>
      <c r="AA28" s="31"/>
      <c r="AB28" s="31"/>
      <c r="AC28" s="31"/>
      <c r="AD28" s="28"/>
      <c r="AE28" s="31"/>
      <c r="AJ28" s="35">
        <f t="shared" si="8"/>
        <v>3</v>
      </c>
      <c r="AK28" s="35">
        <f t="shared" si="9"/>
        <v>2</v>
      </c>
      <c r="AL28" s="35">
        <f t="shared" si="10"/>
        <v>2</v>
      </c>
      <c r="AM28" s="35">
        <f t="shared" si="11"/>
        <v>2</v>
      </c>
    </row>
    <row r="29" spans="2:39" ht="120.75" customHeight="1" x14ac:dyDescent="0.2">
      <c r="B29" s="31">
        <v>16</v>
      </c>
      <c r="C29" s="21" t="s">
        <v>78</v>
      </c>
      <c r="D29" s="21" t="s">
        <v>80</v>
      </c>
      <c r="E29" s="22" t="s">
        <v>100</v>
      </c>
      <c r="F29" s="23" t="s">
        <v>85</v>
      </c>
      <c r="G29" s="33" t="s">
        <v>242</v>
      </c>
      <c r="H29" s="33" t="s">
        <v>243</v>
      </c>
      <c r="I29" s="21" t="s">
        <v>66</v>
      </c>
      <c r="J29" s="21" t="s">
        <v>63</v>
      </c>
      <c r="K29" s="24">
        <f t="shared" si="7"/>
        <v>5</v>
      </c>
      <c r="L29" s="21" t="str">
        <f t="shared" si="0"/>
        <v>MEDIO</v>
      </c>
      <c r="M29" s="19" t="s">
        <v>95</v>
      </c>
      <c r="N29" s="33" t="s">
        <v>144</v>
      </c>
      <c r="O29" s="21" t="s">
        <v>65</v>
      </c>
      <c r="P29" s="21" t="s">
        <v>62</v>
      </c>
      <c r="Q29" s="24">
        <f t="shared" si="1"/>
        <v>3</v>
      </c>
      <c r="R29" s="21" t="str">
        <f t="shared" si="2"/>
        <v>BAJO</v>
      </c>
      <c r="S29" s="19" t="s">
        <v>76</v>
      </c>
      <c r="T29" s="24" t="s">
        <v>120</v>
      </c>
      <c r="U29" s="31" t="s">
        <v>145</v>
      </c>
      <c r="V29" s="31" t="s">
        <v>146</v>
      </c>
      <c r="W29" s="31" t="s">
        <v>147</v>
      </c>
      <c r="X29" s="31" t="s">
        <v>148</v>
      </c>
      <c r="AJ29" s="35">
        <f t="shared" si="8"/>
        <v>2</v>
      </c>
      <c r="AK29" s="35">
        <f t="shared" si="9"/>
        <v>3</v>
      </c>
      <c r="AL29" s="35">
        <f t="shared" si="10"/>
        <v>1</v>
      </c>
      <c r="AM29" s="35">
        <f t="shared" si="11"/>
        <v>2</v>
      </c>
    </row>
    <row r="30" spans="2:39" ht="120" customHeight="1" x14ac:dyDescent="0.2">
      <c r="B30" s="31">
        <v>17</v>
      </c>
      <c r="C30" s="21" t="s">
        <v>78</v>
      </c>
      <c r="D30" s="21" t="s">
        <v>80</v>
      </c>
      <c r="E30" s="22" t="s">
        <v>91</v>
      </c>
      <c r="F30" s="23" t="s">
        <v>83</v>
      </c>
      <c r="G30" s="33" t="s">
        <v>149</v>
      </c>
      <c r="H30" s="32" t="s">
        <v>150</v>
      </c>
      <c r="I30" s="21" t="s">
        <v>66</v>
      </c>
      <c r="J30" s="21" t="s">
        <v>63</v>
      </c>
      <c r="K30" s="24">
        <f t="shared" si="7"/>
        <v>5</v>
      </c>
      <c r="L30" s="21" t="str">
        <f t="shared" si="0"/>
        <v>MEDIO</v>
      </c>
      <c r="M30" s="19" t="s">
        <v>74</v>
      </c>
      <c r="N30" s="33" t="s">
        <v>151</v>
      </c>
      <c r="O30" s="21" t="s">
        <v>65</v>
      </c>
      <c r="P30" s="21" t="s">
        <v>62</v>
      </c>
      <c r="Q30" s="24">
        <f t="shared" si="1"/>
        <v>3</v>
      </c>
      <c r="R30" s="21" t="str">
        <f t="shared" si="2"/>
        <v>BAJO</v>
      </c>
      <c r="S30" s="19" t="s">
        <v>76</v>
      </c>
      <c r="T30" s="24" t="s">
        <v>120</v>
      </c>
      <c r="U30" s="33" t="s">
        <v>152</v>
      </c>
      <c r="V30" s="31" t="s">
        <v>146</v>
      </c>
      <c r="W30" s="32" t="s">
        <v>153</v>
      </c>
      <c r="X30" s="31" t="s">
        <v>148</v>
      </c>
      <c r="AJ30" s="35">
        <f t="shared" si="8"/>
        <v>2</v>
      </c>
      <c r="AK30" s="35">
        <f t="shared" si="9"/>
        <v>3</v>
      </c>
      <c r="AL30" s="35">
        <f t="shared" si="10"/>
        <v>1</v>
      </c>
      <c r="AM30" s="35">
        <f t="shared" si="11"/>
        <v>2</v>
      </c>
    </row>
    <row r="31" spans="2:39" ht="81.5" x14ac:dyDescent="0.2">
      <c r="B31" s="31">
        <v>18</v>
      </c>
      <c r="C31" s="21" t="s">
        <v>78</v>
      </c>
      <c r="D31" s="21" t="s">
        <v>80</v>
      </c>
      <c r="E31" s="22" t="s">
        <v>91</v>
      </c>
      <c r="F31" s="23" t="s">
        <v>85</v>
      </c>
      <c r="G31" s="32" t="s">
        <v>154</v>
      </c>
      <c r="H31" s="32" t="s">
        <v>155</v>
      </c>
      <c r="I31" s="21" t="s">
        <v>66</v>
      </c>
      <c r="J31" s="21" t="s">
        <v>62</v>
      </c>
      <c r="K31" s="24">
        <f t="shared" si="7"/>
        <v>4</v>
      </c>
      <c r="L31" s="21" t="str">
        <f t="shared" si="0"/>
        <v>BAJO</v>
      </c>
      <c r="M31" s="19" t="s">
        <v>96</v>
      </c>
      <c r="N31" s="33" t="s">
        <v>156</v>
      </c>
      <c r="O31" s="21" t="s">
        <v>65</v>
      </c>
      <c r="P31" s="21" t="s">
        <v>61</v>
      </c>
      <c r="Q31" s="24">
        <f t="shared" si="1"/>
        <v>2</v>
      </c>
      <c r="R31" s="21" t="str">
        <f t="shared" si="2"/>
        <v>BAJO</v>
      </c>
      <c r="S31" s="19" t="s">
        <v>76</v>
      </c>
      <c r="T31" s="24" t="s">
        <v>160</v>
      </c>
      <c r="U31" s="33" t="s">
        <v>157</v>
      </c>
      <c r="V31" s="31" t="s">
        <v>158</v>
      </c>
      <c r="W31" s="32" t="s">
        <v>159</v>
      </c>
      <c r="X31" s="31" t="s">
        <v>128</v>
      </c>
      <c r="AJ31" s="35">
        <f t="shared" si="8"/>
        <v>2</v>
      </c>
      <c r="AK31" s="35">
        <f t="shared" si="9"/>
        <v>2</v>
      </c>
      <c r="AL31" s="35">
        <f t="shared" si="10"/>
        <v>1</v>
      </c>
      <c r="AM31" s="35">
        <f t="shared" si="11"/>
        <v>1</v>
      </c>
    </row>
    <row r="32" spans="2:39" ht="80" x14ac:dyDescent="0.2">
      <c r="B32" s="31">
        <v>19</v>
      </c>
      <c r="C32" s="21" t="s">
        <v>78</v>
      </c>
      <c r="D32" s="21" t="s">
        <v>80</v>
      </c>
      <c r="E32" s="22" t="s">
        <v>91</v>
      </c>
      <c r="F32" s="23" t="s">
        <v>85</v>
      </c>
      <c r="G32" s="38" t="s">
        <v>210</v>
      </c>
      <c r="H32" s="40" t="s">
        <v>208</v>
      </c>
      <c r="I32" s="21" t="s">
        <v>66</v>
      </c>
      <c r="J32" s="21" t="s">
        <v>63</v>
      </c>
      <c r="K32" s="24">
        <f t="shared" si="7"/>
        <v>5</v>
      </c>
      <c r="L32" s="21" t="str">
        <f t="shared" si="0"/>
        <v>MEDIO</v>
      </c>
      <c r="M32" s="19" t="s">
        <v>96</v>
      </c>
      <c r="N32" s="39" t="s">
        <v>207</v>
      </c>
      <c r="O32" s="21" t="s">
        <v>65</v>
      </c>
      <c r="P32" s="21" t="s">
        <v>62</v>
      </c>
      <c r="Q32" s="24">
        <f t="shared" si="1"/>
        <v>3</v>
      </c>
      <c r="R32" s="21" t="str">
        <f t="shared" si="2"/>
        <v>BAJO</v>
      </c>
      <c r="S32" s="19" t="s">
        <v>76</v>
      </c>
      <c r="T32" s="24" t="s">
        <v>160</v>
      </c>
      <c r="U32" s="39" t="s">
        <v>157</v>
      </c>
      <c r="V32" s="31" t="s">
        <v>158</v>
      </c>
      <c r="W32" s="39" t="s">
        <v>209</v>
      </c>
      <c r="X32" s="39" t="s">
        <v>128</v>
      </c>
      <c r="AJ32" s="35">
        <f t="shared" si="8"/>
        <v>2</v>
      </c>
      <c r="AK32" s="35">
        <f t="shared" si="9"/>
        <v>3</v>
      </c>
      <c r="AL32" s="35">
        <f t="shared" si="10"/>
        <v>1</v>
      </c>
      <c r="AM32" s="35">
        <f t="shared" si="11"/>
        <v>2</v>
      </c>
    </row>
    <row r="33" spans="2:39" ht="101.25" customHeight="1" x14ac:dyDescent="0.2">
      <c r="B33" s="31">
        <v>20</v>
      </c>
      <c r="C33" s="21" t="s">
        <v>78</v>
      </c>
      <c r="D33" s="21" t="s">
        <v>79</v>
      </c>
      <c r="E33" s="22" t="s">
        <v>81</v>
      </c>
      <c r="F33" s="23" t="s">
        <v>85</v>
      </c>
      <c r="G33" s="41" t="s">
        <v>211</v>
      </c>
      <c r="H33" s="41" t="s">
        <v>212</v>
      </c>
      <c r="I33" s="21" t="s">
        <v>66</v>
      </c>
      <c r="J33" s="21" t="s">
        <v>62</v>
      </c>
      <c r="K33" s="24">
        <f t="shared" si="7"/>
        <v>4</v>
      </c>
      <c r="L33" s="21" t="str">
        <f t="shared" si="0"/>
        <v>BAJO</v>
      </c>
      <c r="M33" s="19" t="s">
        <v>95</v>
      </c>
      <c r="N33" s="41" t="s">
        <v>213</v>
      </c>
      <c r="O33" s="21" t="s">
        <v>65</v>
      </c>
      <c r="P33" s="21" t="s">
        <v>61</v>
      </c>
      <c r="Q33" s="24">
        <f t="shared" si="1"/>
        <v>2</v>
      </c>
      <c r="R33" s="21" t="str">
        <f t="shared" si="2"/>
        <v>BAJO</v>
      </c>
      <c r="S33" s="19" t="s">
        <v>76</v>
      </c>
      <c r="T33" s="24" t="s">
        <v>160</v>
      </c>
      <c r="U33" s="39" t="s">
        <v>157</v>
      </c>
      <c r="V33" s="39" t="s">
        <v>240</v>
      </c>
      <c r="W33" s="32" t="s">
        <v>214</v>
      </c>
      <c r="X33" s="32" t="s">
        <v>215</v>
      </c>
      <c r="AJ33" s="35">
        <f t="shared" si="8"/>
        <v>2</v>
      </c>
      <c r="AK33" s="35">
        <f t="shared" si="9"/>
        <v>2</v>
      </c>
      <c r="AL33" s="35">
        <f t="shared" si="10"/>
        <v>1</v>
      </c>
      <c r="AM33" s="35">
        <f t="shared" si="11"/>
        <v>1</v>
      </c>
    </row>
  </sheetData>
  <autoFilter ref="A13:AS33"/>
  <dataConsolidate/>
  <mergeCells count="28">
    <mergeCell ref="B3:X3"/>
    <mergeCell ref="B2:X2"/>
    <mergeCell ref="W9:W13"/>
    <mergeCell ref="X9:X13"/>
    <mergeCell ref="V5:V13"/>
    <mergeCell ref="P9:P13"/>
    <mergeCell ref="O5:R8"/>
    <mergeCell ref="S5:S13"/>
    <mergeCell ref="T5:T13"/>
    <mergeCell ref="O9:O13"/>
    <mergeCell ref="Q9:Q13"/>
    <mergeCell ref="R9:R13"/>
    <mergeCell ref="N5:N13"/>
    <mergeCell ref="B5:B13"/>
    <mergeCell ref="C5:C13"/>
    <mergeCell ref="D5:D13"/>
    <mergeCell ref="B4:X4"/>
    <mergeCell ref="W5:X8"/>
    <mergeCell ref="L5:L13"/>
    <mergeCell ref="M5:M13"/>
    <mergeCell ref="F5:F13"/>
    <mergeCell ref="E5:E13"/>
    <mergeCell ref="U5:U13"/>
    <mergeCell ref="G5:G13"/>
    <mergeCell ref="H5:H13"/>
    <mergeCell ref="I5:I13"/>
    <mergeCell ref="J5:J13"/>
    <mergeCell ref="K5:K13"/>
  </mergeCells>
  <conditionalFormatting sqref="L14:L21 R14:R28 L27:L29">
    <cfRule type="containsText" dxfId="31" priority="245" operator="containsText" text="BAJO">
      <formula>NOT(ISERROR(SEARCH("BAJO",L14)))</formula>
    </cfRule>
    <cfRule type="containsText" dxfId="30" priority="246" operator="containsText" text="MEDIO">
      <formula>NOT(ISERROR(SEARCH("MEDIO",L14)))</formula>
    </cfRule>
    <cfRule type="containsText" dxfId="29" priority="247" operator="containsText" text="ALTO">
      <formula>NOT(ISERROR(SEARCH("ALTO",L14)))</formula>
    </cfRule>
    <cfRule type="containsText" dxfId="28" priority="248" operator="containsText" text="EXTREMO">
      <formula>NOT(ISERROR(SEARCH("EXTREMO",L14)))</formula>
    </cfRule>
  </conditionalFormatting>
  <conditionalFormatting sqref="L30:L31 L25">
    <cfRule type="containsText" dxfId="27" priority="29" operator="containsText" text="BAJO">
      <formula>NOT(ISERROR(SEARCH("BAJO",L25)))</formula>
    </cfRule>
    <cfRule type="containsText" dxfId="26" priority="30" operator="containsText" text="MEDIO">
      <formula>NOT(ISERROR(SEARCH("MEDIO",L25)))</formula>
    </cfRule>
    <cfRule type="containsText" dxfId="25" priority="31" operator="containsText" text="ALTO">
      <formula>NOT(ISERROR(SEARCH("ALTO",L25)))</formula>
    </cfRule>
    <cfRule type="containsText" dxfId="24" priority="32" operator="containsText" text="EXTREMO">
      <formula>NOT(ISERROR(SEARCH("EXTREMO",L25)))</formula>
    </cfRule>
  </conditionalFormatting>
  <conditionalFormatting sqref="L22:L24">
    <cfRule type="containsText" dxfId="23" priority="25" operator="containsText" text="BAJO">
      <formula>NOT(ISERROR(SEARCH("BAJO",L22)))</formula>
    </cfRule>
    <cfRule type="containsText" dxfId="22" priority="26" operator="containsText" text="MEDIO">
      <formula>NOT(ISERROR(SEARCH("MEDIO",L22)))</formula>
    </cfRule>
    <cfRule type="containsText" dxfId="21" priority="27" operator="containsText" text="ALTO">
      <formula>NOT(ISERROR(SEARCH("ALTO",L22)))</formula>
    </cfRule>
    <cfRule type="containsText" dxfId="20" priority="28" operator="containsText" text="EXTREMO">
      <formula>NOT(ISERROR(SEARCH("EXTREMO",L22)))</formula>
    </cfRule>
  </conditionalFormatting>
  <conditionalFormatting sqref="L26">
    <cfRule type="containsText" dxfId="19" priority="21" operator="containsText" text="BAJO">
      <formula>NOT(ISERROR(SEARCH("BAJO",L26)))</formula>
    </cfRule>
    <cfRule type="containsText" dxfId="18" priority="22" operator="containsText" text="MEDIO">
      <formula>NOT(ISERROR(SEARCH("MEDIO",L26)))</formula>
    </cfRule>
    <cfRule type="containsText" dxfId="17" priority="23" operator="containsText" text="ALTO">
      <formula>NOT(ISERROR(SEARCH("ALTO",L26)))</formula>
    </cfRule>
    <cfRule type="containsText" dxfId="16" priority="24" operator="containsText" text="EXTREMO">
      <formula>NOT(ISERROR(SEARCH("EXTREMO",L26)))</formula>
    </cfRule>
  </conditionalFormatting>
  <conditionalFormatting sqref="L32:L33">
    <cfRule type="containsText" dxfId="15" priority="17" operator="containsText" text="BAJO">
      <formula>NOT(ISERROR(SEARCH("BAJO",L32)))</formula>
    </cfRule>
    <cfRule type="containsText" dxfId="14" priority="18" operator="containsText" text="MEDIO">
      <formula>NOT(ISERROR(SEARCH("MEDIO",L32)))</formula>
    </cfRule>
    <cfRule type="containsText" dxfId="13" priority="19" operator="containsText" text="ALTO">
      <formula>NOT(ISERROR(SEARCH("ALTO",L32)))</formula>
    </cfRule>
    <cfRule type="containsText" dxfId="12" priority="20" operator="containsText" text="EXTREMO">
      <formula>NOT(ISERROR(SEARCH("EXTREMO",L32)))</formula>
    </cfRule>
  </conditionalFormatting>
  <conditionalFormatting sqref="R33 R30:R31">
    <cfRule type="containsText" dxfId="11" priority="13" operator="containsText" text="BAJO">
      <formula>NOT(ISERROR(SEARCH("BAJO",R30)))</formula>
    </cfRule>
    <cfRule type="containsText" dxfId="10" priority="14" operator="containsText" text="MEDIO">
      <formula>NOT(ISERROR(SEARCH("MEDIO",R30)))</formula>
    </cfRule>
    <cfRule type="containsText" dxfId="9" priority="15" operator="containsText" text="ALTO">
      <formula>NOT(ISERROR(SEARCH("ALTO",R30)))</formula>
    </cfRule>
    <cfRule type="containsText" dxfId="8" priority="16" operator="containsText" text="EXTREMO">
      <formula>NOT(ISERROR(SEARCH("EXTREMO",R30)))</formula>
    </cfRule>
  </conditionalFormatting>
  <conditionalFormatting sqref="R29">
    <cfRule type="containsText" dxfId="7" priority="9" operator="containsText" text="BAJO">
      <formula>NOT(ISERROR(SEARCH("BAJO",R29)))</formula>
    </cfRule>
    <cfRule type="containsText" dxfId="6" priority="10" operator="containsText" text="MEDIO">
      <formula>NOT(ISERROR(SEARCH("MEDIO",R29)))</formula>
    </cfRule>
    <cfRule type="containsText" dxfId="5" priority="11" operator="containsText" text="ALTO">
      <formula>NOT(ISERROR(SEARCH("ALTO",R29)))</formula>
    </cfRule>
    <cfRule type="containsText" dxfId="4" priority="12" operator="containsText" text="EXTREMO">
      <formula>NOT(ISERROR(SEARCH("EXTREMO",R29)))</formula>
    </cfRule>
  </conditionalFormatting>
  <conditionalFormatting sqref="R32">
    <cfRule type="containsText" dxfId="3" priority="5" operator="containsText" text="BAJO">
      <formula>NOT(ISERROR(SEARCH("BAJO",R32)))</formula>
    </cfRule>
    <cfRule type="containsText" dxfId="2" priority="6" operator="containsText" text="MEDIO">
      <formula>NOT(ISERROR(SEARCH("MEDIO",R32)))</formula>
    </cfRule>
    <cfRule type="containsText" dxfId="1" priority="7" operator="containsText" text="ALTO">
      <formula>NOT(ISERROR(SEARCH("ALTO",R32)))</formula>
    </cfRule>
    <cfRule type="containsText" dxfId="0" priority="8" operator="containsText" text="EXTREMO">
      <formula>NOT(ISERROR(SEARCH("EXTREMO",R32)))</formula>
    </cfRule>
  </conditionalFormatting>
  <dataValidations count="15">
    <dataValidation type="list" allowBlank="1" showInputMessage="1" showErrorMessage="1" sqref="L34:L47">
      <formula1>$AC$6:$AC$9</formula1>
    </dataValidation>
    <dataValidation type="list" allowBlank="1" showInputMessage="1" showErrorMessage="1" sqref="F23:F24">
      <formula1>$AI$7:$AI$13</formula1>
    </dataValidation>
    <dataValidation type="list" allowBlank="1" showInputMessage="1" showErrorMessage="1" sqref="M14:M16 M18:M33">
      <formula1>$AD$6:$AD$10</formula1>
    </dataValidation>
    <dataValidation type="list" allowBlank="1" showInputMessage="1" showErrorMessage="1" sqref="E14:E15">
      <formula1>$AH$6:$AH$13</formula1>
    </dataValidation>
    <dataValidation type="list" allowBlank="1" showInputMessage="1" showErrorMessage="1" sqref="M17:M18 M15 M31">
      <formula1>$AD$6:$AD$12</formula1>
    </dataValidation>
    <dataValidation type="list" allowBlank="1" showInputMessage="1" showErrorMessage="1" sqref="E15:E20 E22:E33">
      <formula1>$AH$6:$AH$12</formula1>
    </dataValidation>
    <dataValidation type="list" allowBlank="1" showInputMessage="1" showErrorMessage="1" sqref="S14:S20 S22:S33">
      <formula1>$AE$6:$AE$8</formula1>
    </dataValidation>
    <dataValidation type="list" allowBlank="1" showInputMessage="1" showErrorMessage="1" sqref="F14:F22 F25:F33">
      <formula1>$AI$6:$AI$13</formula1>
    </dataValidation>
    <dataValidation type="list" allowBlank="1" showInputMessage="1" showErrorMessage="1" sqref="D14:D33">
      <formula1>$AG$6:$AG$7</formula1>
    </dataValidation>
    <dataValidation type="list" allowBlank="1" showInputMessage="1" showErrorMessage="1" sqref="I14:I33 O14:O33">
      <formula1>$Z$6:$Z$10</formula1>
    </dataValidation>
    <dataValidation type="list" allowBlank="1" showInputMessage="1" showErrorMessage="1" sqref="J14:J33 P14:P33">
      <formula1>$AA$6:$AA$10</formula1>
    </dataValidation>
    <dataValidation type="list" allowBlank="1" showInputMessage="1" showErrorMessage="1" sqref="C14:C33">
      <formula1>$AF$6:$AF$7</formula1>
    </dataValidation>
    <dataValidation type="custom" allowBlank="1" showInputMessage="1" showErrorMessage="1" sqref="Q14:Q33">
      <formula1>AL14+AM14</formula1>
    </dataValidation>
    <dataValidation type="custom" allowBlank="1" showInputMessage="1" showErrorMessage="1" sqref="K14:K33">
      <formula1>AJ14+AK14</formula1>
    </dataValidation>
    <dataValidation type="custom" allowBlank="1" showInputMessage="1" showErrorMessage="1" sqref="L14:L33 R14:R33">
      <formula1>IF(OR(K14=2, K14=3, K14=4), "BAJO", IF(K14=5, "MEDIO", IF(OR(K14=6, K14=7), "ALTO", IF(OR(K14=8, K14=9, K14=10), "EXTREMO", ""))))</formula1>
    </dataValidation>
  </dataValidations>
  <printOptions horizontalCentered="1" verticalCentered="1"/>
  <pageMargins left="0.11811023622047245" right="0.11811023622047245" top="0.15748031496062992" bottom="0.15748031496062992" header="0.11811023622047245" footer="0.11811023622047245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9"/>
  <sheetViews>
    <sheetView workbookViewId="0">
      <selection activeCell="D15" sqref="D15"/>
    </sheetView>
  </sheetViews>
  <sheetFormatPr defaultColWidth="10.90625" defaultRowHeight="14.5" x14ac:dyDescent="0.35"/>
  <cols>
    <col min="3" max="3" width="21.81640625" customWidth="1"/>
    <col min="4" max="4" width="18.54296875" customWidth="1"/>
  </cols>
  <sheetData>
    <row r="4" spans="2:4" x14ac:dyDescent="0.35">
      <c r="C4" s="3" t="s">
        <v>11</v>
      </c>
      <c r="D4" s="3" t="s">
        <v>12</v>
      </c>
    </row>
    <row r="5" spans="2:4" ht="30" customHeight="1" x14ac:dyDescent="0.35">
      <c r="B5" s="49" t="s">
        <v>3</v>
      </c>
      <c r="C5" s="1" t="s">
        <v>14</v>
      </c>
      <c r="D5" s="2">
        <v>1</v>
      </c>
    </row>
    <row r="6" spans="2:4" ht="43.5" x14ac:dyDescent="0.35">
      <c r="B6" s="50"/>
      <c r="C6" s="1" t="s">
        <v>13</v>
      </c>
      <c r="D6" s="2">
        <v>2</v>
      </c>
    </row>
    <row r="7" spans="2:4" ht="43.5" x14ac:dyDescent="0.35">
      <c r="B7" s="50"/>
      <c r="C7" s="1" t="s">
        <v>15</v>
      </c>
      <c r="D7" s="2">
        <v>3</v>
      </c>
    </row>
    <row r="8" spans="2:4" ht="43.5" x14ac:dyDescent="0.35">
      <c r="B8" s="50"/>
      <c r="C8" s="1" t="s">
        <v>16</v>
      </c>
      <c r="D8" s="2">
        <v>4</v>
      </c>
    </row>
    <row r="9" spans="2:4" ht="43.5" x14ac:dyDescent="0.35">
      <c r="B9" s="51"/>
      <c r="C9" s="1" t="s">
        <v>17</v>
      </c>
      <c r="D9" s="2">
        <v>5</v>
      </c>
    </row>
  </sheetData>
  <mergeCells count="1">
    <mergeCell ref="B5:B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"/>
  <sheetViews>
    <sheetView topLeftCell="A6" workbookViewId="0">
      <selection activeCell="B8" sqref="B8:B9"/>
    </sheetView>
  </sheetViews>
  <sheetFormatPr defaultColWidth="10.90625" defaultRowHeight="14.5" x14ac:dyDescent="0.35"/>
  <cols>
    <col min="3" max="3" width="14.54296875" customWidth="1"/>
    <col min="4" max="4" width="15.81640625" customWidth="1"/>
    <col min="5" max="5" width="14.81640625" customWidth="1"/>
    <col min="6" max="6" width="15.1796875" customWidth="1"/>
    <col min="7" max="7" width="14.81640625" customWidth="1"/>
    <col min="8" max="8" width="14.453125" customWidth="1"/>
  </cols>
  <sheetData>
    <row r="3" spans="2:8" x14ac:dyDescent="0.35">
      <c r="B3" s="52" t="s">
        <v>18</v>
      </c>
      <c r="C3" s="52"/>
      <c r="D3" s="52"/>
      <c r="E3" s="52"/>
      <c r="F3" s="52"/>
      <c r="G3" s="52"/>
      <c r="H3" s="52"/>
    </row>
    <row r="5" spans="2:8" x14ac:dyDescent="0.35">
      <c r="B5" s="53" t="s">
        <v>4</v>
      </c>
      <c r="C5" s="53"/>
      <c r="D5" s="53"/>
      <c r="E5" s="53"/>
      <c r="F5" s="53"/>
      <c r="G5" s="53"/>
      <c r="H5" s="53"/>
    </row>
    <row r="6" spans="2:8" ht="145" x14ac:dyDescent="0.35">
      <c r="B6" s="53" t="s">
        <v>19</v>
      </c>
      <c r="C6" s="53"/>
      <c r="D6" s="5" t="s">
        <v>23</v>
      </c>
      <c r="E6" s="5" t="s">
        <v>24</v>
      </c>
      <c r="F6" s="5" t="s">
        <v>25</v>
      </c>
      <c r="G6" s="6" t="s">
        <v>26</v>
      </c>
      <c r="H6" s="6" t="s">
        <v>27</v>
      </c>
    </row>
    <row r="7" spans="2:8" ht="101.5" x14ac:dyDescent="0.35">
      <c r="B7" s="53" t="s">
        <v>20</v>
      </c>
      <c r="C7" s="53"/>
      <c r="D7" s="5" t="s">
        <v>28</v>
      </c>
      <c r="E7" s="5" t="s">
        <v>29</v>
      </c>
      <c r="F7" s="5" t="s">
        <v>30</v>
      </c>
      <c r="G7" s="6" t="s">
        <v>31</v>
      </c>
      <c r="H7" s="6" t="s">
        <v>32</v>
      </c>
    </row>
    <row r="8" spans="2:8" x14ac:dyDescent="0.35">
      <c r="B8" s="53" t="s">
        <v>21</v>
      </c>
      <c r="C8" s="53" t="s">
        <v>22</v>
      </c>
      <c r="D8" s="9" t="s">
        <v>33</v>
      </c>
      <c r="E8" s="9" t="s">
        <v>34</v>
      </c>
      <c r="F8" s="9" t="s">
        <v>35</v>
      </c>
      <c r="G8" s="9" t="s">
        <v>36</v>
      </c>
      <c r="H8" s="9" t="s">
        <v>37</v>
      </c>
    </row>
    <row r="9" spans="2:8" x14ac:dyDescent="0.35">
      <c r="B9" s="53"/>
      <c r="C9" s="53"/>
      <c r="D9" s="7">
        <v>1</v>
      </c>
      <c r="E9" s="7">
        <v>2</v>
      </c>
      <c r="F9" s="7">
        <v>3</v>
      </c>
      <c r="G9" s="8">
        <v>4</v>
      </c>
      <c r="H9" s="8">
        <v>5</v>
      </c>
    </row>
  </sheetData>
  <mergeCells count="6">
    <mergeCell ref="B3:H3"/>
    <mergeCell ref="B6:C6"/>
    <mergeCell ref="B7:C7"/>
    <mergeCell ref="B5:H5"/>
    <mergeCell ref="B8:B9"/>
    <mergeCell ref="C8:C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tabSelected="1" topLeftCell="A11" zoomScale="80" zoomScaleNormal="80" workbookViewId="0">
      <selection activeCell="D26" sqref="D26"/>
    </sheetView>
  </sheetViews>
  <sheetFormatPr defaultColWidth="10.90625" defaultRowHeight="14.5" x14ac:dyDescent="0.35"/>
  <cols>
    <col min="1" max="1" width="7" customWidth="1"/>
    <col min="2" max="2" width="15.54296875" customWidth="1"/>
    <col min="3" max="3" width="9.453125" customWidth="1"/>
    <col min="4" max="4" width="14.453125" customWidth="1"/>
    <col min="5" max="6" width="16.81640625" customWidth="1"/>
    <col min="7" max="7" width="13.54296875" customWidth="1"/>
    <col min="8" max="8" width="15.1796875" customWidth="1"/>
  </cols>
  <sheetData>
    <row r="3" spans="1:8" ht="21" x14ac:dyDescent="0.5">
      <c r="B3" s="58" t="s">
        <v>43</v>
      </c>
      <c r="C3" s="58"/>
      <c r="D3" s="58"/>
      <c r="E3" s="58"/>
      <c r="F3" s="58"/>
      <c r="G3" s="58"/>
      <c r="H3" s="58"/>
    </row>
    <row r="5" spans="1:8" x14ac:dyDescent="0.35">
      <c r="B5" s="53" t="s">
        <v>4</v>
      </c>
      <c r="C5" s="53"/>
      <c r="D5" s="53"/>
      <c r="E5" s="53"/>
      <c r="F5" s="53"/>
      <c r="G5" s="53"/>
      <c r="H5" s="53"/>
    </row>
    <row r="6" spans="1:8" ht="153" customHeight="1" x14ac:dyDescent="0.35">
      <c r="B6" s="59" t="s">
        <v>19</v>
      </c>
      <c r="C6" s="60"/>
      <c r="D6" s="5" t="s">
        <v>23</v>
      </c>
      <c r="E6" s="5" t="s">
        <v>24</v>
      </c>
      <c r="F6" s="5" t="s">
        <v>25</v>
      </c>
      <c r="G6" s="6" t="s">
        <v>26</v>
      </c>
      <c r="H6" s="6" t="s">
        <v>27</v>
      </c>
    </row>
    <row r="7" spans="1:8" ht="125.25" customHeight="1" x14ac:dyDescent="0.35">
      <c r="B7" s="59" t="s">
        <v>20</v>
      </c>
      <c r="C7" s="60"/>
      <c r="D7" s="5" t="s">
        <v>28</v>
      </c>
      <c r="E7" s="5" t="s">
        <v>29</v>
      </c>
      <c r="F7" s="5" t="s">
        <v>30</v>
      </c>
      <c r="G7" s="6" t="s">
        <v>105</v>
      </c>
      <c r="H7" s="6" t="s">
        <v>32</v>
      </c>
    </row>
    <row r="8" spans="1:8" x14ac:dyDescent="0.35">
      <c r="B8" s="53" t="s">
        <v>21</v>
      </c>
      <c r="C8" s="53" t="s">
        <v>22</v>
      </c>
      <c r="D8" s="9" t="s">
        <v>33</v>
      </c>
      <c r="E8" s="9" t="s">
        <v>34</v>
      </c>
      <c r="F8" s="9" t="s">
        <v>35</v>
      </c>
      <c r="G8" s="9" t="s">
        <v>36</v>
      </c>
      <c r="H8" s="9" t="s">
        <v>37</v>
      </c>
    </row>
    <row r="9" spans="1:8" x14ac:dyDescent="0.35">
      <c r="B9" s="53"/>
      <c r="C9" s="53"/>
      <c r="D9" s="7">
        <v>1</v>
      </c>
      <c r="E9" s="7">
        <v>2</v>
      </c>
      <c r="F9" s="7">
        <v>3</v>
      </c>
      <c r="G9" s="8">
        <v>4</v>
      </c>
      <c r="H9" s="8">
        <v>5</v>
      </c>
    </row>
    <row r="10" spans="1:8" ht="58" x14ac:dyDescent="0.35">
      <c r="A10" s="54" t="s">
        <v>3</v>
      </c>
      <c r="B10" s="14" t="s">
        <v>38</v>
      </c>
      <c r="C10" s="16">
        <v>1</v>
      </c>
      <c r="D10" s="11">
        <v>2</v>
      </c>
      <c r="E10" s="11">
        <v>3</v>
      </c>
      <c r="F10" s="11">
        <v>4</v>
      </c>
      <c r="G10" s="12">
        <v>5</v>
      </c>
      <c r="H10" s="13">
        <v>6</v>
      </c>
    </row>
    <row r="11" spans="1:8" ht="43.5" x14ac:dyDescent="0.35">
      <c r="A11" s="55"/>
      <c r="B11" s="15" t="s">
        <v>39</v>
      </c>
      <c r="C11" s="16">
        <v>2</v>
      </c>
      <c r="D11" s="11">
        <v>3</v>
      </c>
      <c r="E11" s="11">
        <v>4</v>
      </c>
      <c r="F11" s="12">
        <v>5</v>
      </c>
      <c r="G11" s="13">
        <v>6</v>
      </c>
      <c r="H11" s="13">
        <v>7</v>
      </c>
    </row>
    <row r="12" spans="1:8" ht="58" x14ac:dyDescent="0.35">
      <c r="A12" s="55"/>
      <c r="B12" s="15" t="s">
        <v>40</v>
      </c>
      <c r="C12" s="16">
        <v>3</v>
      </c>
      <c r="D12" s="11">
        <v>4</v>
      </c>
      <c r="E12" s="12">
        <v>5</v>
      </c>
      <c r="F12" s="13">
        <v>6</v>
      </c>
      <c r="G12" s="13">
        <v>7</v>
      </c>
      <c r="H12" s="18">
        <v>8</v>
      </c>
    </row>
    <row r="13" spans="1:8" ht="43.5" x14ac:dyDescent="0.35">
      <c r="A13" s="55"/>
      <c r="B13" s="15" t="s">
        <v>41</v>
      </c>
      <c r="C13" s="16">
        <v>4</v>
      </c>
      <c r="D13" s="12">
        <v>5</v>
      </c>
      <c r="E13" s="13">
        <v>6</v>
      </c>
      <c r="F13" s="13">
        <v>7</v>
      </c>
      <c r="G13" s="18">
        <v>8</v>
      </c>
      <c r="H13" s="18">
        <v>9</v>
      </c>
    </row>
    <row r="14" spans="1:8" ht="58" x14ac:dyDescent="0.35">
      <c r="A14" s="56"/>
      <c r="B14" s="15" t="s">
        <v>42</v>
      </c>
      <c r="C14" s="16">
        <v>5</v>
      </c>
      <c r="D14" s="13">
        <v>6</v>
      </c>
      <c r="E14" s="13">
        <v>7</v>
      </c>
      <c r="F14" s="18">
        <v>8</v>
      </c>
      <c r="G14" s="18">
        <v>9</v>
      </c>
      <c r="H14" s="18">
        <v>10</v>
      </c>
    </row>
    <row r="15" spans="1:8" x14ac:dyDescent="0.35">
      <c r="D15" s="10"/>
    </row>
    <row r="18" spans="4:5" x14ac:dyDescent="0.35">
      <c r="D18" t="s">
        <v>53</v>
      </c>
    </row>
    <row r="20" spans="4:5" ht="15" customHeight="1" x14ac:dyDescent="0.35">
      <c r="D20" s="57" t="s">
        <v>44</v>
      </c>
      <c r="E20" s="57" t="s">
        <v>45</v>
      </c>
    </row>
    <row r="21" spans="4:5" x14ac:dyDescent="0.35">
      <c r="D21" s="57" t="s">
        <v>46</v>
      </c>
      <c r="E21" s="57" t="s">
        <v>47</v>
      </c>
    </row>
    <row r="22" spans="4:5" x14ac:dyDescent="0.35">
      <c r="D22" s="18" t="s">
        <v>54</v>
      </c>
      <c r="E22" s="17" t="s">
        <v>47</v>
      </c>
    </row>
    <row r="23" spans="4:5" x14ac:dyDescent="0.35">
      <c r="D23" s="13" t="s">
        <v>48</v>
      </c>
      <c r="E23" s="4" t="s">
        <v>49</v>
      </c>
    </row>
    <row r="24" spans="4:5" x14ac:dyDescent="0.35">
      <c r="D24" s="12">
        <v>5</v>
      </c>
      <c r="E24" s="4" t="s">
        <v>50</v>
      </c>
    </row>
    <row r="25" spans="4:5" x14ac:dyDescent="0.35">
      <c r="D25" s="11" t="s">
        <v>51</v>
      </c>
      <c r="E25" s="4" t="s">
        <v>52</v>
      </c>
    </row>
  </sheetData>
  <mergeCells count="9">
    <mergeCell ref="A10:A14"/>
    <mergeCell ref="D20:D21"/>
    <mergeCell ref="E20:E21"/>
    <mergeCell ref="B3:H3"/>
    <mergeCell ref="B5:H5"/>
    <mergeCell ref="B6:C6"/>
    <mergeCell ref="B7:C7"/>
    <mergeCell ref="B8:B9"/>
    <mergeCell ref="C8:C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MATRIZ</vt:lpstr>
      <vt:lpstr>PROBABILIDAD</vt:lpstr>
      <vt:lpstr>IMPACTO DEL RIESGO</vt:lpstr>
      <vt:lpstr>VALORACIÓN</vt:lpstr>
      <vt:lpstr>MATRIZ!Print_Area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Castiblanco Monroy</dc:creator>
  <cp:lastModifiedBy>Luis Diaz</cp:lastModifiedBy>
  <cp:lastPrinted>2019-09-24T14:19:05Z</cp:lastPrinted>
  <dcterms:created xsi:type="dcterms:W3CDTF">2013-12-16T19:57:19Z</dcterms:created>
  <dcterms:modified xsi:type="dcterms:W3CDTF">2023-11-25T16:18:50Z</dcterms:modified>
</cp:coreProperties>
</file>